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170" activeTab="1"/>
  </bookViews>
  <sheets>
    <sheet name="Viec 02T-2019" sheetId="1" r:id="rId1"/>
    <sheet name="Tien 02T-2019" sheetId="2" r:id="rId2"/>
  </sheets>
  <externalReferences>
    <externalReference r:id="rId5"/>
    <externalReference r:id="rId6"/>
  </externalReferences>
  <definedNames>
    <definedName name="_xlnm.Print_Area" localSheetId="1">'Tien 02T-2019'!$A$1:$T$86</definedName>
    <definedName name="_xlnm.Print_Area" localSheetId="0">'Viec 02T-2019'!$A$1:$S$86</definedName>
    <definedName name="_xlnm.Print_Titles" localSheetId="1">'Tien 02T-2019'!$8:$13</definedName>
    <definedName name="_xlnm.Print_Titles" localSheetId="0">'Viec 02T-2019'!$8:$13</definedName>
  </definedNames>
  <calcPr fullCalcOnLoad="1"/>
</workbook>
</file>

<file path=xl/sharedStrings.xml><?xml version="1.0" encoding="utf-8"?>
<sst xmlns="http://schemas.openxmlformats.org/spreadsheetml/2006/main" count="114" uniqueCount="58">
  <si>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</si>
  <si>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</si>
  <si>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</si>
  <si>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</si>
  <si>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</si>
  <si>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</si>
  <si>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</si>
  <si>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</si>
  <si>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</si>
  <si>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</si>
  <si>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</si>
  <si>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</si>
  <si>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</si>
  <si>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</si>
  <si>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</si>
  <si>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</si>
  <si>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</si>
  <si>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</si>
  <si>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</si>
  <si>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</si>
  <si>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</si>
  <si>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</si>
  <si>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</si>
  <si>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</si>
  <si>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</si>
  <si>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</si>
  <si>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</si>
  <si>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</si>
  <si>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</si>
  <si>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</si>
  <si>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</si>
  <si>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</si>
  <si>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</si>
  <si>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</si>
  <si>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</si>
  <si>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</si>
  <si>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</si>
  <si>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</si>
  <si>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</si>
  <si>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</si>
  <si>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</si>
  <si>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</si>
  <si>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</si>
  <si>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</si>
  <si>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Giảm án tồn</t>
  </si>
  <si>
    <t>Phân Loại án</t>
  </si>
  <si>
    <t>Đinh Nam Hải</t>
  </si>
  <si>
    <t>Số có điều kiện chuyển kỳ sau 2017</t>
  </si>
  <si>
    <t>Xếp loại tổng số thụ lý</t>
  </si>
  <si>
    <t>Xếp loại kết quả thi hành án</t>
  </si>
  <si>
    <t>Lệch</t>
  </si>
  <si>
    <t>Số có điều kiện chuyển kỳ sau 2018</t>
  </si>
  <si>
    <t>Năm trước chuyển sang năm 2018</t>
  </si>
  <si>
    <r>
      <t xml:space="preserve">PHỤ LỤC I
THỐNG KÊ KẾT QUẢ THI HÀNH VỀ VIỆC 02 THÁNG NĂM 2019
</t>
    </r>
    <r>
      <rPr>
        <i/>
        <sz val="12"/>
        <rFont val="Times New Roman"/>
        <family val="1"/>
      </rPr>
      <t>Kèm theo Báo cáo số     /BC-TKDLCN ngày 10/12/2018 của Trung tâm Thống kê, Quản lý dữ liệu và Ứng dụng công nghệ thông tin</t>
    </r>
  </si>
  <si>
    <r>
      <t xml:space="preserve">PHỤ LỤC II
THỐNG KÊ KẾT QUẢ THI HÀNH VỀ GIÁ TRỊ 02 THÁNG NĂM 2019
</t>
    </r>
    <r>
      <rPr>
        <i/>
        <sz val="12"/>
        <rFont val="Times New Roman"/>
        <family val="1"/>
      </rPr>
      <t>Kèm theo Báo cáo số      /BC-TKDLCN ngày 10/12/2018 của Trung tâm Thống kê, Quản lý dữ liệu và Ứng dụng công nghệ thông tin</t>
    </r>
  </si>
  <si>
    <t>Hà Nội, ngày 10 tháng 12 năm 2018</t>
  </si>
  <si>
    <t>GIÁM ĐỐC</t>
  </si>
  <si>
    <t>Hoàng Thế Anh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</si>
</sst>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  <numFmt numFmtId="196" formatCode="0.0%"/>
    <numFmt numFmtId="197" formatCode="#,##0_ ;\-#,##0\ "/>
  </numFmts>
  <fonts count="71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5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8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4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5" fillId="27" borderId="1" applyNumberFormat="0" applyAlignment="0" applyProtection="0"/>
    <xf numFmtId="0" fontId="15" fillId="0" borderId="0">
      <alignment/>
      <protection/>
    </xf>
    <xf numFmtId="0" fontId="56" fillId="28" borderId="2" applyNumberFormat="0" applyAlignment="0" applyProtection="0"/>
    <xf numFmtId="171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38" fontId="16" fillId="30" borderId="0" applyNumberFormat="0" applyBorder="0" applyAlignment="0" applyProtection="0"/>
    <xf numFmtId="177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1" applyNumberFormat="0" applyAlignment="0" applyProtection="0"/>
    <xf numFmtId="10" fontId="16" fillId="30" borderId="8" applyNumberFormat="0" applyBorder="0" applyAlignment="0" applyProtection="0"/>
    <xf numFmtId="0" fontId="65" fillId="0" borderId="9" applyNumberFormat="0" applyFill="0" applyAlignment="0" applyProtection="0"/>
    <xf numFmtId="0" fontId="20" fillId="0" borderId="10">
      <alignment/>
      <protection/>
    </xf>
    <xf numFmtId="0" fontId="66" fillId="33" borderId="0" applyNumberFormat="0" applyBorder="0" applyAlignment="0" applyProtection="0"/>
    <xf numFmtId="178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34" borderId="11" applyNumberFormat="0" applyFont="0" applyAlignment="0" applyProtection="0"/>
    <xf numFmtId="179" fontId="22" fillId="0" borderId="0" applyFont="0" applyFill="0" applyBorder="0" applyProtection="0">
      <alignment vertical="top" wrapText="1"/>
    </xf>
    <xf numFmtId="0" fontId="67" fillId="27" borderId="12" applyNumberFormat="0" applyAlignment="0" applyProtection="0"/>
    <xf numFmtId="9" fontId="5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0" fontId="24" fillId="0" borderId="13">
      <alignment horizontal="right" vertical="center"/>
      <protection/>
    </xf>
    <xf numFmtId="181" fontId="24" fillId="0" borderId="13">
      <alignment horizontal="center"/>
      <protection/>
    </xf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182" fontId="24" fillId="0" borderId="0">
      <alignment/>
      <protection/>
    </xf>
    <xf numFmtId="183" fontId="24" fillId="0" borderId="8">
      <alignment/>
      <protection/>
    </xf>
    <xf numFmtId="0" fontId="70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42" fontId="30" fillId="0" borderId="0" applyFont="0" applyFill="0" applyBorder="0" applyAlignment="0" applyProtection="0"/>
    <xf numFmtId="191" fontId="29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92" applyFont="1" applyFill="1">
      <alignment/>
      <protection/>
    </xf>
    <xf numFmtId="49" fontId="3" fillId="0" borderId="0" xfId="92" applyNumberFormat="1" applyFont="1" applyFill="1">
      <alignment/>
      <protection/>
    </xf>
    <xf numFmtId="49" fontId="0" fillId="0" borderId="0" xfId="92" applyNumberFormat="1" applyFont="1" applyFill="1" applyBorder="1" applyAlignment="1">
      <alignment horizontal="right"/>
      <protection/>
    </xf>
    <xf numFmtId="0" fontId="5" fillId="0" borderId="8" xfId="92" applyNumberFormat="1" applyFont="1" applyFill="1" applyBorder="1" applyAlignment="1">
      <alignment horizontal="center" vertical="center" wrapText="1"/>
      <protection/>
    </xf>
    <xf numFmtId="49" fontId="5" fillId="0" borderId="15" xfId="92" applyNumberFormat="1" applyFont="1" applyFill="1" applyBorder="1" applyAlignment="1" applyProtection="1">
      <alignment horizontal="center" vertical="center" wrapText="1"/>
      <protection/>
    </xf>
    <xf numFmtId="0" fontId="5" fillId="0" borderId="13" xfId="92" applyNumberFormat="1" applyFont="1" applyFill="1" applyBorder="1" applyAlignment="1">
      <alignment horizontal="center" vertical="center" wrapText="1"/>
      <protection/>
    </xf>
    <xf numFmtId="0" fontId="5" fillId="0" borderId="15" xfId="92" applyNumberFormat="1" applyFont="1" applyFill="1" applyBorder="1" applyAlignment="1">
      <alignment horizontal="center" vertical="center" wrapText="1"/>
      <protection/>
    </xf>
    <xf numFmtId="0" fontId="7" fillId="0" borderId="16" xfId="92" applyFont="1" applyFill="1" applyBorder="1" applyAlignment="1">
      <alignment wrapText="1"/>
      <protection/>
    </xf>
    <xf numFmtId="3" fontId="8" fillId="0" borderId="15" xfId="60" applyNumberFormat="1" applyFont="1" applyFill="1" applyBorder="1" applyAlignment="1" applyProtection="1">
      <alignment horizontal="right" wrapText="1"/>
      <protection/>
    </xf>
    <xf numFmtId="3" fontId="8" fillId="0" borderId="8" xfId="92" applyNumberFormat="1" applyFont="1" applyFill="1" applyBorder="1" applyAlignment="1">
      <alignment horizontal="right" wrapText="1"/>
      <protection/>
    </xf>
    <xf numFmtId="0" fontId="3" fillId="0" borderId="0" xfId="92" applyFont="1" applyFill="1" applyAlignment="1">
      <alignment/>
      <protection/>
    </xf>
    <xf numFmtId="0" fontId="9" fillId="0" borderId="8" xfId="92" applyFont="1" applyFill="1" applyBorder="1" applyAlignment="1" applyProtection="1">
      <alignment horizontal="center" wrapText="1"/>
      <protection/>
    </xf>
    <xf numFmtId="1" fontId="9" fillId="0" borderId="8" xfId="92" applyNumberFormat="1" applyFont="1" applyFill="1" applyBorder="1" applyAlignment="1">
      <alignment horizontal="left"/>
      <protection/>
    </xf>
    <xf numFmtId="0" fontId="9" fillId="0" borderId="8" xfId="92" applyFont="1" applyFill="1" applyBorder="1" applyAlignment="1">
      <alignment horizontal="center" wrapText="1"/>
      <protection/>
    </xf>
    <xf numFmtId="0" fontId="4" fillId="0" borderId="0" xfId="92" applyNumberFormat="1" applyFont="1" applyFill="1" applyBorder="1" applyAlignment="1">
      <alignment horizontal="center" vertical="center"/>
      <protection/>
    </xf>
    <xf numFmtId="0" fontId="4" fillId="0" borderId="0" xfId="92" applyFont="1" applyFill="1" applyBorder="1" applyAlignment="1">
      <alignment horizontal="center"/>
      <protection/>
    </xf>
    <xf numFmtId="0" fontId="9" fillId="0" borderId="0" xfId="92" applyFont="1" applyFill="1">
      <alignment/>
      <protection/>
    </xf>
    <xf numFmtId="0" fontId="4" fillId="0" borderId="0" xfId="92" applyFont="1" applyFill="1" applyAlignment="1">
      <alignment horizontal="center" vertical="center"/>
      <protection/>
    </xf>
    <xf numFmtId="0" fontId="0" fillId="0" borderId="0" xfId="92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2" applyNumberFormat="1" applyFont="1" applyFill="1" applyAlignment="1">
      <alignment/>
      <protection/>
    </xf>
    <xf numFmtId="3" fontId="3" fillId="0" borderId="0" xfId="92" applyNumberFormat="1" applyFont="1" applyFill="1">
      <alignment/>
      <protection/>
    </xf>
    <xf numFmtId="10" fontId="8" fillId="0" borderId="8" xfId="92" applyNumberFormat="1" applyFont="1" applyFill="1" applyBorder="1" applyAlignment="1">
      <alignment horizontal="center" wrapText="1"/>
      <protection/>
    </xf>
    <xf numFmtId="0" fontId="3" fillId="0" borderId="0" xfId="92" applyFont="1" applyFill="1" applyBorder="1">
      <alignment/>
      <protection/>
    </xf>
    <xf numFmtId="172" fontId="32" fillId="0" borderId="15" xfId="61" applyNumberFormat="1" applyFont="1" applyFill="1" applyBorder="1" applyAlignment="1" applyProtection="1">
      <alignment horizontal="center" wrapText="1"/>
      <protection/>
    </xf>
    <xf numFmtId="3" fontId="32" fillId="0" borderId="8" xfId="92" applyNumberFormat="1" applyFont="1" applyFill="1" applyBorder="1" applyAlignment="1">
      <alignment horizontal="right" wrapText="1"/>
      <protection/>
    </xf>
    <xf numFmtId="10" fontId="32" fillId="0" borderId="8" xfId="99" applyNumberFormat="1" applyFont="1" applyFill="1" applyBorder="1" applyAlignment="1">
      <alignment horizontal="center" wrapText="1"/>
    </xf>
    <xf numFmtId="172" fontId="3" fillId="0" borderId="0" xfId="92" applyNumberFormat="1" applyFont="1" applyFill="1" applyBorder="1">
      <alignment/>
      <protection/>
    </xf>
    <xf numFmtId="0" fontId="4" fillId="0" borderId="0" xfId="92" applyFont="1" applyFill="1">
      <alignment/>
      <protection/>
    </xf>
    <xf numFmtId="195" fontId="3" fillId="0" borderId="0" xfId="58" applyNumberFormat="1" applyFont="1" applyFill="1" applyAlignment="1">
      <alignment/>
    </xf>
    <xf numFmtId="10" fontId="3" fillId="0" borderId="0" xfId="96" applyNumberFormat="1" applyFont="1" applyFill="1" applyAlignment="1">
      <alignment/>
    </xf>
    <xf numFmtId="195" fontId="3" fillId="0" borderId="0" xfId="92" applyNumberFormat="1" applyFont="1" applyFill="1" applyAlignment="1">
      <alignment/>
      <protection/>
    </xf>
    <xf numFmtId="195" fontId="3" fillId="0" borderId="0" xfId="58" applyNumberFormat="1" applyFont="1" applyFill="1" applyAlignment="1">
      <alignment/>
    </xf>
    <xf numFmtId="172" fontId="3" fillId="0" borderId="0" xfId="92" applyNumberFormat="1" applyFont="1" applyFill="1">
      <alignment/>
      <protection/>
    </xf>
    <xf numFmtId="9" fontId="3" fillId="0" borderId="0" xfId="96" applyNumberFormat="1" applyFont="1" applyFill="1" applyAlignment="1">
      <alignment/>
    </xf>
    <xf numFmtId="0" fontId="4" fillId="0" borderId="17" xfId="92" applyFont="1" applyFill="1" applyBorder="1" applyAlignment="1">
      <alignment horizontal="center" vertical="center" wrapText="1"/>
      <protection/>
    </xf>
    <xf numFmtId="0" fontId="4" fillId="0" borderId="18" xfId="92" applyFont="1" applyFill="1" applyBorder="1" applyAlignment="1">
      <alignment horizontal="center" vertical="center" wrapText="1"/>
      <protection/>
    </xf>
    <xf numFmtId="0" fontId="4" fillId="0" borderId="15" xfId="92" applyFont="1" applyFill="1" applyBorder="1" applyAlignment="1">
      <alignment horizontal="center" vertical="center" wrapText="1"/>
      <protection/>
    </xf>
    <xf numFmtId="0" fontId="4" fillId="0" borderId="0" xfId="92" applyFont="1" applyFill="1" applyAlignment="1">
      <alignment horizontal="center"/>
      <protection/>
    </xf>
    <xf numFmtId="0" fontId="4" fillId="0" borderId="0" xfId="92" applyFont="1" applyFill="1" applyAlignment="1">
      <alignment horizontal="center" vertical="center"/>
      <protection/>
    </xf>
    <xf numFmtId="49" fontId="5" fillId="0" borderId="8" xfId="92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2" applyFont="1" applyFill="1" applyAlignment="1">
      <alignment horizontal="center"/>
      <protection/>
    </xf>
    <xf numFmtId="0" fontId="6" fillId="0" borderId="0" xfId="92" applyFont="1" applyFill="1" applyAlignment="1">
      <alignment horizontal="center" wrapText="1"/>
      <protection/>
    </xf>
    <xf numFmtId="0" fontId="6" fillId="0" borderId="0" xfId="92" applyFont="1" applyFill="1" applyAlignment="1">
      <alignment horizontal="center"/>
      <protection/>
    </xf>
    <xf numFmtId="49" fontId="0" fillId="0" borderId="19" xfId="92" applyNumberFormat="1" applyFont="1" applyFill="1" applyBorder="1" applyAlignment="1">
      <alignment horizontal="center"/>
      <protection/>
    </xf>
    <xf numFmtId="49" fontId="5" fillId="0" borderId="17" xfId="92" applyNumberFormat="1" applyFont="1" applyFill="1" applyBorder="1" applyAlignment="1" applyProtection="1">
      <alignment horizontal="center" vertical="center" wrapText="1"/>
      <protection/>
    </xf>
    <xf numFmtId="49" fontId="5" fillId="0" borderId="18" xfId="92" applyNumberFormat="1" applyFont="1" applyFill="1" applyBorder="1" applyAlignment="1" applyProtection="1">
      <alignment horizontal="center" vertical="center" wrapText="1"/>
      <protection/>
    </xf>
    <xf numFmtId="49" fontId="5" fillId="0" borderId="15" xfId="92" applyNumberFormat="1" applyFont="1" applyFill="1" applyBorder="1" applyAlignment="1" applyProtection="1">
      <alignment horizontal="center" vertical="center" wrapText="1"/>
      <protection/>
    </xf>
    <xf numFmtId="49" fontId="5" fillId="0" borderId="8" xfId="92" applyNumberFormat="1" applyFont="1" applyFill="1" applyBorder="1" applyAlignment="1">
      <alignment horizontal="center" vertical="center" wrapText="1"/>
      <protection/>
    </xf>
    <xf numFmtId="0" fontId="5" fillId="0" borderId="13" xfId="92" applyNumberFormat="1" applyFont="1" applyFill="1" applyBorder="1" applyAlignment="1">
      <alignment horizontal="center" vertical="center" wrapText="1"/>
      <protection/>
    </xf>
    <xf numFmtId="0" fontId="5" fillId="0" borderId="16" xfId="92" applyNumberFormat="1" applyFont="1" applyFill="1" applyBorder="1" applyAlignment="1">
      <alignment horizontal="center" vertical="center" wrapText="1"/>
      <protection/>
    </xf>
    <xf numFmtId="0" fontId="4" fillId="0" borderId="0" xfId="92" applyNumberFormat="1" applyFont="1" applyFill="1" applyBorder="1" applyAlignment="1">
      <alignment horizontal="center" vertical="center"/>
      <protection/>
    </xf>
    <xf numFmtId="0" fontId="31" fillId="0" borderId="20" xfId="92" applyFont="1" applyFill="1" applyBorder="1" applyAlignment="1">
      <alignment horizontal="center"/>
      <protection/>
    </xf>
    <xf numFmtId="0" fontId="4" fillId="0" borderId="8" xfId="92" applyFont="1" applyFill="1" applyBorder="1" applyAlignment="1">
      <alignment horizontal="center" vertical="center" wrapText="1"/>
      <protection/>
    </xf>
    <xf numFmtId="49" fontId="4" fillId="0" borderId="8" xfId="92" applyNumberFormat="1" applyFont="1" applyFill="1" applyBorder="1" applyAlignment="1">
      <alignment horizontal="center" vertical="center" wrapText="1"/>
      <protection/>
    </xf>
    <xf numFmtId="0" fontId="5" fillId="0" borderId="8" xfId="92" applyNumberFormat="1" applyFont="1" applyFill="1" applyBorder="1" applyAlignment="1">
      <alignment horizontal="center" vertical="center" wrapText="1"/>
      <protection/>
    </xf>
    <xf numFmtId="49" fontId="5" fillId="0" borderId="13" xfId="92" applyNumberFormat="1" applyFont="1" applyFill="1" applyBorder="1" applyAlignment="1">
      <alignment horizontal="center" vertical="center" wrapText="1"/>
      <protection/>
    </xf>
    <xf numFmtId="49" fontId="5" fillId="0" borderId="4" xfId="92" applyNumberFormat="1" applyFont="1" applyFill="1" applyBorder="1" applyAlignment="1">
      <alignment horizontal="center" vertical="center" wrapText="1"/>
      <protection/>
    </xf>
    <xf numFmtId="49" fontId="5" fillId="0" borderId="16" xfId="92" applyNumberFormat="1" applyFont="1" applyFill="1" applyBorder="1" applyAlignment="1" applyProtection="1">
      <alignment horizontal="center" vertical="center" wrapText="1"/>
      <protection/>
    </xf>
    <xf numFmtId="49" fontId="0" fillId="0" borderId="19" xfId="92" applyNumberFormat="1" applyFont="1" applyFill="1" applyBorder="1" applyAlignment="1">
      <alignment horizontal="center"/>
      <protection/>
    </xf>
  </cellXfs>
  <cellStyles count="112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heck Cell" xfId="57"/>
    <cellStyle name="Comma" xfId="58"/>
    <cellStyle name="Comma [0]" xfId="59"/>
    <cellStyle name="Comma 2" xfId="60"/>
    <cellStyle name="Comma 2 2" xfId="61"/>
    <cellStyle name="Comma 2 3" xfId="62"/>
    <cellStyle name="Comma 3" xfId="63"/>
    <cellStyle name="Comma 4" xfId="64"/>
    <cellStyle name="Comma 5" xfId="65"/>
    <cellStyle name="Comma0" xfId="66"/>
    <cellStyle name="Currency" xfId="67"/>
    <cellStyle name="Currency [0]" xfId="68"/>
    <cellStyle name="Currency0" xfId="69"/>
    <cellStyle name="Date" xfId="70"/>
    <cellStyle name="Explanatory Text" xfId="71"/>
    <cellStyle name="Fixed" xfId="72"/>
    <cellStyle name="Followed Hyperlink" xfId="73"/>
    <cellStyle name="Good" xfId="74"/>
    <cellStyle name="Grey" xfId="75"/>
    <cellStyle name="Group" xfId="76"/>
    <cellStyle name="HEADER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put [yellow]" xfId="86"/>
    <cellStyle name="Linked Cell" xfId="87"/>
    <cellStyle name="Model" xfId="88"/>
    <cellStyle name="Neutral" xfId="89"/>
    <cellStyle name="Normal - Style1" xfId="90"/>
    <cellStyle name="Normal 2" xfId="91"/>
    <cellStyle name="Normal 2 2" xfId="92"/>
    <cellStyle name="Note" xfId="93"/>
    <cellStyle name="NWM" xfId="94"/>
    <cellStyle name="Output" xfId="95"/>
    <cellStyle name="Percent" xfId="96"/>
    <cellStyle name="Percent [2]" xfId="97"/>
    <cellStyle name="Percent 2" xfId="98"/>
    <cellStyle name="Percent 3" xfId="99"/>
    <cellStyle name="Style Date" xfId="100"/>
    <cellStyle name="subhead" xfId="101"/>
    <cellStyle name="T" xfId="102"/>
    <cellStyle name="th" xfId="103"/>
    <cellStyle name="Title" xfId="104"/>
    <cellStyle name="Total" xfId="105"/>
    <cellStyle name="viet" xfId="106"/>
    <cellStyle name="viet2" xfId="107"/>
    <cellStyle name="Warning Text" xfId="108"/>
    <cellStyle name="똿뗦먛귟 [0.00]_PRODUCT DETAIL Q1" xfId="109"/>
    <cellStyle name="똿뗦먛귟_PRODUCT DETAIL Q1" xfId="110"/>
    <cellStyle name="믅됞 [0.00]_PRODUCT DETAIL Q1" xfId="111"/>
    <cellStyle name="믅됞_PRODUCT DETAIL Q1" xfId="112"/>
    <cellStyle name="백분율_95" xfId="113"/>
    <cellStyle name="뷭?_BOOKSHIP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一般_Book1" xfId="120"/>
    <cellStyle name="千分位[0]_Book1" xfId="121"/>
    <cellStyle name="千分位_Book1" xfId="122"/>
    <cellStyle name="貨幣 [0]_Book1" xfId="123"/>
    <cellStyle name="貨幣[0]_MATL COST ANALYSIS" xfId="124"/>
    <cellStyle name="貨幣_Book1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953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953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9048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2870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2870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123950" y="6762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1.1%20Thong%20ke%20cac%20nam\15.%20Nam%202018\12%20thang%20nam%202018\5.%2012%20thang%202018%20-%20Mau%20Trung%20tam%20-%20Chinh%20Thu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%20Tong%20hop%2002T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12T-2018"/>
      <sheetName val="Tien 12T-2018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So kien nghi, khang nghi"/>
      <sheetName val="01"/>
      <sheetName val="02"/>
      <sheetName val="03"/>
      <sheetName val="04"/>
      <sheetName val="05 "/>
      <sheetName val="IN NSNN"/>
      <sheetName val="Viec chia theo vung mien"/>
      <sheetName val="Tien chia theo vung mien"/>
    </sheetNames>
    <sheetDataSet>
      <sheetData sheetId="2">
        <row r="16">
          <cell r="B16" t="str">
            <v>An Giang</v>
          </cell>
        </row>
        <row r="17">
          <cell r="B17" t="str">
            <v>Bắc Giang</v>
          </cell>
        </row>
        <row r="18">
          <cell r="B18" t="str">
            <v>Bắc Kạn</v>
          </cell>
        </row>
        <row r="19">
          <cell r="B19" t="str">
            <v>Bạc Liêu</v>
          </cell>
        </row>
        <row r="20">
          <cell r="B20" t="str">
            <v>Bắc Ninh</v>
          </cell>
        </row>
        <row r="21">
          <cell r="B21" t="str">
            <v>Bến Tre</v>
          </cell>
        </row>
        <row r="22">
          <cell r="B22" t="str">
            <v>Bình Định</v>
          </cell>
        </row>
        <row r="23">
          <cell r="B23" t="str">
            <v>Bình Dương</v>
          </cell>
        </row>
        <row r="24">
          <cell r="B24" t="str">
            <v>Bình Phước</v>
          </cell>
        </row>
        <row r="25">
          <cell r="B25" t="str">
            <v>Bình Thuận</v>
          </cell>
        </row>
        <row r="26">
          <cell r="B26" t="str">
            <v>BR-Vũng Tàu</v>
          </cell>
        </row>
        <row r="27">
          <cell r="B27" t="str">
            <v>Cà Mau</v>
          </cell>
        </row>
        <row r="28">
          <cell r="B28" t="str">
            <v>Cần Thơ</v>
          </cell>
        </row>
        <row r="29">
          <cell r="B29" t="str">
            <v>Cao Bằng</v>
          </cell>
        </row>
        <row r="30">
          <cell r="B30" t="str">
            <v>Đà Nẵng</v>
          </cell>
        </row>
        <row r="31">
          <cell r="B31" t="str">
            <v>Đắk Lắk</v>
          </cell>
        </row>
        <row r="32">
          <cell r="B32" t="str">
            <v>Đắk Nông</v>
          </cell>
        </row>
        <row r="33">
          <cell r="B33" t="str">
            <v>Điện Biên</v>
          </cell>
        </row>
        <row r="34">
          <cell r="B34" t="str">
            <v>Đồng Nai</v>
          </cell>
        </row>
        <row r="35">
          <cell r="B35" t="str">
            <v>Đồng Tháp</v>
          </cell>
        </row>
        <row r="36">
          <cell r="B36" t="str">
            <v>Gia Lai</v>
          </cell>
        </row>
        <row r="37">
          <cell r="B37" t="str">
            <v>Hà Giang</v>
          </cell>
        </row>
        <row r="38">
          <cell r="B38" t="str">
            <v>Hà Nam</v>
          </cell>
        </row>
        <row r="39">
          <cell r="B39" t="str">
            <v>Hà Nội</v>
          </cell>
        </row>
        <row r="40">
          <cell r="B40" t="str">
            <v>Hà Tĩnh</v>
          </cell>
        </row>
        <row r="41">
          <cell r="B41" t="str">
            <v>Hải Dương</v>
          </cell>
        </row>
        <row r="42">
          <cell r="B42" t="str">
            <v>Hải Phòng</v>
          </cell>
        </row>
        <row r="43">
          <cell r="B43" t="str">
            <v>Hậu Giang</v>
          </cell>
        </row>
        <row r="44">
          <cell r="B44" t="str">
            <v>Hồ Chí Minh</v>
          </cell>
        </row>
        <row r="45">
          <cell r="B45" t="str">
            <v>Hòa Bình</v>
          </cell>
        </row>
        <row r="46">
          <cell r="B46" t="str">
            <v>Hưng Yên</v>
          </cell>
        </row>
        <row r="47">
          <cell r="B47" t="str">
            <v>Khánh Hòa</v>
          </cell>
        </row>
        <row r="48">
          <cell r="B48" t="str">
            <v>Kiên Giang</v>
          </cell>
        </row>
        <row r="49">
          <cell r="B49" t="str">
            <v>Kon Tum</v>
          </cell>
        </row>
        <row r="50">
          <cell r="B50" t="str">
            <v>Lai Châu</v>
          </cell>
        </row>
        <row r="51">
          <cell r="B51" t="str">
            <v>Lâm Đồng</v>
          </cell>
        </row>
        <row r="52">
          <cell r="B52" t="str">
            <v>Lạng Sơn</v>
          </cell>
        </row>
        <row r="53">
          <cell r="B53" t="str">
            <v>Lào Cai</v>
          </cell>
        </row>
        <row r="54">
          <cell r="B54" t="str">
            <v>Long An</v>
          </cell>
        </row>
        <row r="55">
          <cell r="B55" t="str">
            <v>Nam Định</v>
          </cell>
        </row>
        <row r="56">
          <cell r="B56" t="str">
            <v>Nghệ An</v>
          </cell>
        </row>
        <row r="57">
          <cell r="B57" t="str">
            <v>Ninh Bình</v>
          </cell>
        </row>
        <row r="58">
          <cell r="B58" t="str">
            <v>Ninh Thuận</v>
          </cell>
        </row>
        <row r="59">
          <cell r="B59" t="str">
            <v>Phú Thọ</v>
          </cell>
        </row>
        <row r="60">
          <cell r="B60" t="str">
            <v>Phú Yên</v>
          </cell>
        </row>
        <row r="61">
          <cell r="B61" t="str">
            <v>Quảng Bình</v>
          </cell>
        </row>
        <row r="62">
          <cell r="B62" t="str">
            <v>Quảng Nam</v>
          </cell>
        </row>
        <row r="63">
          <cell r="B63" t="str">
            <v>Quảng Ngãi</v>
          </cell>
        </row>
        <row r="64">
          <cell r="B64" t="str">
            <v>Quảng Ninh</v>
          </cell>
        </row>
        <row r="65">
          <cell r="B65" t="str">
            <v>Quảng Trị</v>
          </cell>
        </row>
        <row r="66">
          <cell r="B66" t="str">
            <v>Sóc Trăng</v>
          </cell>
        </row>
        <row r="67">
          <cell r="B67" t="str">
            <v>Sơn La</v>
          </cell>
        </row>
        <row r="68">
          <cell r="B68" t="str">
            <v>Tây Ninh</v>
          </cell>
        </row>
        <row r="69">
          <cell r="B69" t="str">
            <v>Thái Bình</v>
          </cell>
        </row>
        <row r="70">
          <cell r="B70" t="str">
            <v>Thái Nguyên</v>
          </cell>
        </row>
        <row r="71">
          <cell r="B71" t="str">
            <v>Thanh Hóa</v>
          </cell>
        </row>
        <row r="72">
          <cell r="B72" t="str">
            <v>Tiền Giang</v>
          </cell>
        </row>
        <row r="73">
          <cell r="B73" t="str">
            <v>Trà Vinh</v>
          </cell>
        </row>
        <row r="74">
          <cell r="B74" t="str">
            <v>TT Huế</v>
          </cell>
        </row>
        <row r="75">
          <cell r="B75" t="str">
            <v>Tuyên Quang</v>
          </cell>
        </row>
        <row r="76">
          <cell r="B76" t="str">
            <v>Vĩnh Long</v>
          </cell>
        </row>
        <row r="77">
          <cell r="B77" t="str">
            <v>Vĩnh Phúc</v>
          </cell>
        </row>
        <row r="78">
          <cell r="B78" t="str">
            <v>Yên Bái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02T-2019"/>
      <sheetName val="Tien 02T-2019"/>
      <sheetName val="Viec 01T-2019"/>
      <sheetName val="Tien 01T-2019"/>
      <sheetName val="KT Viec"/>
      <sheetName val="KT Tien"/>
    </sheetNames>
    <sheetDataSet>
      <sheetData sheetId="1">
        <row r="15">
          <cell r="B15" t="str">
            <v>An Giang</v>
          </cell>
          <cell r="C15">
            <v>10656</v>
          </cell>
          <cell r="F15">
            <v>24</v>
          </cell>
          <cell r="G15">
            <v>6</v>
          </cell>
          <cell r="H15">
            <v>10632</v>
          </cell>
          <cell r="I15">
            <v>6141</v>
          </cell>
          <cell r="J15">
            <v>1233</v>
          </cell>
          <cell r="K15">
            <v>34</v>
          </cell>
          <cell r="L15">
            <v>4670</v>
          </cell>
          <cell r="M15">
            <v>182</v>
          </cell>
          <cell r="N15">
            <v>3</v>
          </cell>
          <cell r="O15">
            <v>0</v>
          </cell>
          <cell r="P15">
            <v>19</v>
          </cell>
          <cell r="Q15">
            <v>4491</v>
          </cell>
        </row>
        <row r="16">
          <cell r="B16" t="str">
            <v>Bắc Giang</v>
          </cell>
          <cell r="C16">
            <v>6309</v>
          </cell>
          <cell r="F16">
            <v>26</v>
          </cell>
          <cell r="G16">
            <v>4</v>
          </cell>
          <cell r="H16">
            <v>6283</v>
          </cell>
          <cell r="I16">
            <v>3540</v>
          </cell>
          <cell r="J16">
            <v>1631</v>
          </cell>
          <cell r="K16">
            <v>20</v>
          </cell>
          <cell r="L16">
            <v>1786</v>
          </cell>
          <cell r="M16">
            <v>91</v>
          </cell>
          <cell r="N16">
            <v>1</v>
          </cell>
          <cell r="O16">
            <v>0</v>
          </cell>
          <cell r="P16">
            <v>11</v>
          </cell>
          <cell r="Q16">
            <v>2743</v>
          </cell>
        </row>
        <row r="17">
          <cell r="B17" t="str">
            <v>Bắc Kạn</v>
          </cell>
          <cell r="C17">
            <v>1128</v>
          </cell>
          <cell r="F17">
            <v>11</v>
          </cell>
          <cell r="G17">
            <v>0</v>
          </cell>
          <cell r="H17">
            <v>1117</v>
          </cell>
          <cell r="I17">
            <v>515</v>
          </cell>
          <cell r="J17">
            <v>353</v>
          </cell>
          <cell r="K17">
            <v>1</v>
          </cell>
          <cell r="L17">
            <v>136</v>
          </cell>
          <cell r="M17">
            <v>3</v>
          </cell>
          <cell r="N17">
            <v>0</v>
          </cell>
          <cell r="O17">
            <v>0</v>
          </cell>
          <cell r="P17">
            <v>22</v>
          </cell>
          <cell r="Q17">
            <v>602</v>
          </cell>
        </row>
        <row r="18">
          <cell r="B18" t="str">
            <v>Bạc Liêu</v>
          </cell>
          <cell r="C18">
            <v>6637</v>
          </cell>
          <cell r="F18">
            <v>12</v>
          </cell>
          <cell r="G18">
            <v>0</v>
          </cell>
          <cell r="H18">
            <v>6625</v>
          </cell>
          <cell r="I18">
            <v>4488</v>
          </cell>
          <cell r="J18">
            <v>1014</v>
          </cell>
          <cell r="K18">
            <v>16</v>
          </cell>
          <cell r="L18">
            <v>3440</v>
          </cell>
          <cell r="M18">
            <v>2</v>
          </cell>
          <cell r="N18">
            <v>5</v>
          </cell>
          <cell r="O18">
            <v>1</v>
          </cell>
          <cell r="P18">
            <v>10</v>
          </cell>
          <cell r="Q18">
            <v>2137</v>
          </cell>
        </row>
        <row r="19">
          <cell r="B19" t="str">
            <v>Bắc Ninh</v>
          </cell>
          <cell r="C19">
            <v>3609</v>
          </cell>
          <cell r="F19">
            <v>23</v>
          </cell>
          <cell r="G19">
            <v>0</v>
          </cell>
          <cell r="H19">
            <v>3586</v>
          </cell>
          <cell r="I19">
            <v>2266</v>
          </cell>
          <cell r="J19">
            <v>1045</v>
          </cell>
          <cell r="K19">
            <v>9</v>
          </cell>
          <cell r="L19">
            <v>1169</v>
          </cell>
          <cell r="M19">
            <v>38</v>
          </cell>
          <cell r="N19">
            <v>1</v>
          </cell>
          <cell r="O19">
            <v>0</v>
          </cell>
          <cell r="P19">
            <v>4</v>
          </cell>
          <cell r="Q19">
            <v>1320</v>
          </cell>
        </row>
        <row r="20">
          <cell r="B20" t="str">
            <v>Bến Tre</v>
          </cell>
          <cell r="C20">
            <v>9818</v>
          </cell>
          <cell r="F20">
            <v>21</v>
          </cell>
          <cell r="G20">
            <v>0</v>
          </cell>
          <cell r="H20">
            <v>9797</v>
          </cell>
          <cell r="I20">
            <v>6519</v>
          </cell>
          <cell r="J20">
            <v>1446</v>
          </cell>
          <cell r="K20">
            <v>74</v>
          </cell>
          <cell r="L20">
            <v>4897</v>
          </cell>
          <cell r="M20">
            <v>88</v>
          </cell>
          <cell r="N20">
            <v>3</v>
          </cell>
          <cell r="O20">
            <v>0</v>
          </cell>
          <cell r="P20">
            <v>11</v>
          </cell>
          <cell r="Q20">
            <v>3278</v>
          </cell>
        </row>
        <row r="21">
          <cell r="B21" t="str">
            <v>Bình Định</v>
          </cell>
          <cell r="C21">
            <v>5748</v>
          </cell>
          <cell r="F21">
            <v>6</v>
          </cell>
          <cell r="G21">
            <v>0</v>
          </cell>
          <cell r="H21">
            <v>5742</v>
          </cell>
          <cell r="I21">
            <v>2921</v>
          </cell>
          <cell r="J21">
            <v>1014</v>
          </cell>
          <cell r="K21">
            <v>11</v>
          </cell>
          <cell r="L21">
            <v>1851</v>
          </cell>
          <cell r="M21">
            <v>28</v>
          </cell>
          <cell r="N21">
            <v>6</v>
          </cell>
          <cell r="O21">
            <v>0</v>
          </cell>
          <cell r="P21">
            <v>11</v>
          </cell>
          <cell r="Q21">
            <v>2821</v>
          </cell>
        </row>
        <row r="22">
          <cell r="B22" t="str">
            <v>Bình Dương</v>
          </cell>
          <cell r="C22">
            <v>14135</v>
          </cell>
          <cell r="F22">
            <v>60</v>
          </cell>
          <cell r="G22">
            <v>0</v>
          </cell>
          <cell r="H22">
            <v>14075</v>
          </cell>
          <cell r="I22">
            <v>10486</v>
          </cell>
          <cell r="J22">
            <v>3030</v>
          </cell>
          <cell r="K22">
            <v>55</v>
          </cell>
          <cell r="L22">
            <v>7080</v>
          </cell>
          <cell r="M22">
            <v>261</v>
          </cell>
          <cell r="N22">
            <v>15</v>
          </cell>
          <cell r="O22">
            <v>0</v>
          </cell>
          <cell r="P22">
            <v>45</v>
          </cell>
          <cell r="Q22">
            <v>3589</v>
          </cell>
        </row>
        <row r="23">
          <cell r="B23" t="str">
            <v>Bình Phước</v>
          </cell>
          <cell r="C23">
            <v>8622</v>
          </cell>
          <cell r="F23">
            <v>56</v>
          </cell>
          <cell r="G23">
            <v>0</v>
          </cell>
          <cell r="H23">
            <v>8566</v>
          </cell>
          <cell r="I23">
            <v>5326</v>
          </cell>
          <cell r="J23">
            <v>1258</v>
          </cell>
          <cell r="K23">
            <v>113</v>
          </cell>
          <cell r="L23">
            <v>3838</v>
          </cell>
          <cell r="M23">
            <v>81</v>
          </cell>
          <cell r="N23">
            <v>5</v>
          </cell>
          <cell r="O23">
            <v>0</v>
          </cell>
          <cell r="P23">
            <v>31</v>
          </cell>
          <cell r="Q23">
            <v>3240</v>
          </cell>
        </row>
        <row r="24">
          <cell r="B24" t="str">
            <v>Bình Thuận</v>
          </cell>
          <cell r="C24">
            <v>9962</v>
          </cell>
          <cell r="F24">
            <v>33</v>
          </cell>
          <cell r="G24">
            <v>0</v>
          </cell>
          <cell r="H24">
            <v>9929</v>
          </cell>
          <cell r="I24">
            <v>6502</v>
          </cell>
          <cell r="J24">
            <v>1889</v>
          </cell>
          <cell r="K24">
            <v>105</v>
          </cell>
          <cell r="L24">
            <v>4346</v>
          </cell>
          <cell r="M24">
            <v>40</v>
          </cell>
          <cell r="N24">
            <v>57</v>
          </cell>
          <cell r="O24">
            <v>0</v>
          </cell>
          <cell r="P24">
            <v>65</v>
          </cell>
          <cell r="Q24">
            <v>3427</v>
          </cell>
        </row>
        <row r="25">
          <cell r="B25" t="str">
            <v>BR-Vũng Tàu</v>
          </cell>
          <cell r="C25">
            <v>8416</v>
          </cell>
          <cell r="F25">
            <v>21</v>
          </cell>
          <cell r="G25">
            <v>7</v>
          </cell>
          <cell r="H25">
            <v>8395</v>
          </cell>
          <cell r="I25">
            <v>4840</v>
          </cell>
          <cell r="J25">
            <v>1451</v>
          </cell>
          <cell r="K25">
            <v>27</v>
          </cell>
          <cell r="L25">
            <v>3276</v>
          </cell>
          <cell r="M25">
            <v>71</v>
          </cell>
          <cell r="N25">
            <v>9</v>
          </cell>
          <cell r="O25">
            <v>0</v>
          </cell>
          <cell r="P25">
            <v>6</v>
          </cell>
          <cell r="Q25">
            <v>3555</v>
          </cell>
        </row>
        <row r="26">
          <cell r="B26" t="str">
            <v>Cà Mau</v>
          </cell>
          <cell r="C26">
            <v>11089</v>
          </cell>
          <cell r="F26">
            <v>16</v>
          </cell>
          <cell r="G26">
            <v>0</v>
          </cell>
          <cell r="H26">
            <v>11073</v>
          </cell>
          <cell r="I26">
            <v>5989</v>
          </cell>
          <cell r="J26">
            <v>1387</v>
          </cell>
          <cell r="K26">
            <v>58</v>
          </cell>
          <cell r="L26">
            <v>4448</v>
          </cell>
          <cell r="M26">
            <v>59</v>
          </cell>
          <cell r="N26">
            <v>10</v>
          </cell>
          <cell r="O26">
            <v>0</v>
          </cell>
          <cell r="P26">
            <v>27</v>
          </cell>
          <cell r="Q26">
            <v>5084</v>
          </cell>
        </row>
        <row r="27">
          <cell r="B27" t="str">
            <v>Cần Thơ</v>
          </cell>
          <cell r="C27">
            <v>9010</v>
          </cell>
          <cell r="F27">
            <v>47</v>
          </cell>
          <cell r="G27">
            <v>2</v>
          </cell>
          <cell r="H27">
            <v>8963</v>
          </cell>
          <cell r="I27">
            <v>5171</v>
          </cell>
          <cell r="J27">
            <v>1145</v>
          </cell>
          <cell r="K27">
            <v>29</v>
          </cell>
          <cell r="L27">
            <v>3860</v>
          </cell>
          <cell r="M27">
            <v>77</v>
          </cell>
          <cell r="N27">
            <v>30</v>
          </cell>
          <cell r="O27">
            <v>0</v>
          </cell>
          <cell r="P27">
            <v>30</v>
          </cell>
          <cell r="Q27">
            <v>3792</v>
          </cell>
        </row>
        <row r="28">
          <cell r="B28" t="str">
            <v>Cao Bằng</v>
          </cell>
          <cell r="C28">
            <v>1012</v>
          </cell>
          <cell r="F28">
            <v>4</v>
          </cell>
          <cell r="G28">
            <v>0</v>
          </cell>
          <cell r="H28">
            <v>1008</v>
          </cell>
          <cell r="I28">
            <v>573</v>
          </cell>
          <cell r="J28">
            <v>296</v>
          </cell>
          <cell r="K28">
            <v>8</v>
          </cell>
          <cell r="L28">
            <v>258</v>
          </cell>
          <cell r="M28">
            <v>0</v>
          </cell>
          <cell r="N28">
            <v>0</v>
          </cell>
          <cell r="O28">
            <v>0</v>
          </cell>
          <cell r="P28">
            <v>11</v>
          </cell>
          <cell r="Q28">
            <v>435</v>
          </cell>
        </row>
        <row r="29">
          <cell r="B29" t="str">
            <v>Đà Nẵng</v>
          </cell>
          <cell r="C29">
            <v>7342</v>
          </cell>
          <cell r="F29">
            <v>40</v>
          </cell>
          <cell r="G29">
            <v>2</v>
          </cell>
          <cell r="H29">
            <v>7302</v>
          </cell>
          <cell r="I29">
            <v>3576</v>
          </cell>
          <cell r="J29">
            <v>942</v>
          </cell>
          <cell r="K29">
            <v>13</v>
          </cell>
          <cell r="L29">
            <v>2578</v>
          </cell>
          <cell r="M29">
            <v>14</v>
          </cell>
          <cell r="N29">
            <v>11</v>
          </cell>
          <cell r="O29">
            <v>0</v>
          </cell>
          <cell r="P29">
            <v>18</v>
          </cell>
          <cell r="Q29">
            <v>3726</v>
          </cell>
        </row>
        <row r="30">
          <cell r="B30" t="str">
            <v>Đắk Lắk</v>
          </cell>
          <cell r="C30">
            <v>9884</v>
          </cell>
          <cell r="F30">
            <v>27</v>
          </cell>
          <cell r="G30">
            <v>0</v>
          </cell>
          <cell r="H30">
            <v>9857</v>
          </cell>
          <cell r="I30">
            <v>5344</v>
          </cell>
          <cell r="J30">
            <v>2323</v>
          </cell>
          <cell r="K30">
            <v>52</v>
          </cell>
          <cell r="L30">
            <v>2864</v>
          </cell>
          <cell r="M30">
            <v>92</v>
          </cell>
          <cell r="N30">
            <v>7</v>
          </cell>
          <cell r="O30">
            <v>0</v>
          </cell>
          <cell r="P30">
            <v>6</v>
          </cell>
          <cell r="Q30">
            <v>4513</v>
          </cell>
        </row>
        <row r="31">
          <cell r="B31" t="str">
            <v>Đắk Nông</v>
          </cell>
          <cell r="C31">
            <v>3726</v>
          </cell>
          <cell r="F31">
            <v>4</v>
          </cell>
          <cell r="G31">
            <v>0</v>
          </cell>
          <cell r="H31">
            <v>3722</v>
          </cell>
          <cell r="I31">
            <v>2022</v>
          </cell>
          <cell r="J31">
            <v>604</v>
          </cell>
          <cell r="K31">
            <v>9</v>
          </cell>
          <cell r="L31">
            <v>1343</v>
          </cell>
          <cell r="M31">
            <v>62</v>
          </cell>
          <cell r="N31">
            <v>3</v>
          </cell>
          <cell r="O31">
            <v>1</v>
          </cell>
          <cell r="P31">
            <v>0</v>
          </cell>
          <cell r="Q31">
            <v>1700</v>
          </cell>
        </row>
        <row r="32">
          <cell r="B32" t="str">
            <v>Điện Biên</v>
          </cell>
          <cell r="C32">
            <v>1123</v>
          </cell>
          <cell r="F32">
            <v>16</v>
          </cell>
          <cell r="G32">
            <v>5</v>
          </cell>
          <cell r="H32">
            <v>1107</v>
          </cell>
          <cell r="I32">
            <v>608</v>
          </cell>
          <cell r="J32">
            <v>386</v>
          </cell>
          <cell r="K32">
            <v>5</v>
          </cell>
          <cell r="L32">
            <v>215</v>
          </cell>
          <cell r="M32">
            <v>2</v>
          </cell>
          <cell r="N32">
            <v>0</v>
          </cell>
          <cell r="O32">
            <v>0</v>
          </cell>
          <cell r="P32">
            <v>0</v>
          </cell>
          <cell r="Q32">
            <v>499</v>
          </cell>
        </row>
        <row r="33">
          <cell r="B33" t="str">
            <v>Đồng Nai</v>
          </cell>
          <cell r="C33">
            <v>16619</v>
          </cell>
          <cell r="F33">
            <v>40</v>
          </cell>
          <cell r="G33">
            <v>1</v>
          </cell>
          <cell r="H33">
            <v>16579</v>
          </cell>
          <cell r="I33">
            <v>9396</v>
          </cell>
          <cell r="J33">
            <v>2325</v>
          </cell>
          <cell r="K33">
            <v>86</v>
          </cell>
          <cell r="L33">
            <v>6711</v>
          </cell>
          <cell r="M33">
            <v>210</v>
          </cell>
          <cell r="N33">
            <v>25</v>
          </cell>
          <cell r="O33">
            <v>0</v>
          </cell>
          <cell r="P33">
            <v>39</v>
          </cell>
          <cell r="Q33">
            <v>7183</v>
          </cell>
        </row>
        <row r="34">
          <cell r="B34" t="str">
            <v>Đồng Tháp</v>
          </cell>
          <cell r="C34">
            <v>12563</v>
          </cell>
          <cell r="F34">
            <v>21</v>
          </cell>
          <cell r="G34">
            <v>0</v>
          </cell>
          <cell r="H34">
            <v>12542</v>
          </cell>
          <cell r="I34">
            <v>6503</v>
          </cell>
          <cell r="J34">
            <v>2682</v>
          </cell>
          <cell r="K34">
            <v>24</v>
          </cell>
          <cell r="L34">
            <v>3714</v>
          </cell>
          <cell r="M34">
            <v>76</v>
          </cell>
          <cell r="N34">
            <v>4</v>
          </cell>
          <cell r="O34">
            <v>0</v>
          </cell>
          <cell r="P34">
            <v>3</v>
          </cell>
          <cell r="Q34">
            <v>6039</v>
          </cell>
        </row>
        <row r="35">
          <cell r="B35" t="str">
            <v>Gia Lai</v>
          </cell>
          <cell r="C35">
            <v>8248</v>
          </cell>
          <cell r="F35">
            <v>10</v>
          </cell>
          <cell r="G35">
            <v>0</v>
          </cell>
          <cell r="H35">
            <v>8238</v>
          </cell>
          <cell r="I35">
            <v>4732</v>
          </cell>
          <cell r="J35">
            <v>1235</v>
          </cell>
          <cell r="K35">
            <v>47</v>
          </cell>
          <cell r="L35">
            <v>3330</v>
          </cell>
          <cell r="M35">
            <v>97</v>
          </cell>
          <cell r="N35">
            <v>10</v>
          </cell>
          <cell r="O35">
            <v>0</v>
          </cell>
          <cell r="P35">
            <v>13</v>
          </cell>
          <cell r="Q35">
            <v>3506</v>
          </cell>
        </row>
        <row r="36">
          <cell r="B36" t="str">
            <v>Hà Giang</v>
          </cell>
          <cell r="C36">
            <v>1177</v>
          </cell>
          <cell r="F36">
            <v>3</v>
          </cell>
          <cell r="G36">
            <v>0</v>
          </cell>
          <cell r="H36">
            <v>1174</v>
          </cell>
          <cell r="I36">
            <v>766</v>
          </cell>
          <cell r="J36">
            <v>472</v>
          </cell>
          <cell r="K36">
            <v>11</v>
          </cell>
          <cell r="L36">
            <v>252</v>
          </cell>
          <cell r="M36">
            <v>18</v>
          </cell>
          <cell r="N36">
            <v>1</v>
          </cell>
          <cell r="O36">
            <v>0</v>
          </cell>
          <cell r="P36">
            <v>12</v>
          </cell>
          <cell r="Q36">
            <v>408</v>
          </cell>
        </row>
        <row r="37">
          <cell r="B37" t="str">
            <v>Hà Nam</v>
          </cell>
          <cell r="C37">
            <v>1550</v>
          </cell>
          <cell r="F37">
            <v>10</v>
          </cell>
          <cell r="G37">
            <v>0</v>
          </cell>
          <cell r="H37">
            <v>1540</v>
          </cell>
          <cell r="I37">
            <v>821</v>
          </cell>
          <cell r="J37">
            <v>404</v>
          </cell>
          <cell r="K37">
            <v>2</v>
          </cell>
          <cell r="L37">
            <v>411</v>
          </cell>
          <cell r="M37">
            <v>1</v>
          </cell>
          <cell r="N37">
            <v>0</v>
          </cell>
          <cell r="O37">
            <v>0</v>
          </cell>
          <cell r="P37">
            <v>3</v>
          </cell>
          <cell r="Q37">
            <v>719</v>
          </cell>
        </row>
        <row r="38">
          <cell r="B38" t="str">
            <v>Hà Nội</v>
          </cell>
          <cell r="C38">
            <v>27250</v>
          </cell>
          <cell r="F38">
            <v>167</v>
          </cell>
          <cell r="G38">
            <v>0</v>
          </cell>
          <cell r="H38">
            <v>27083</v>
          </cell>
          <cell r="I38">
            <v>15631</v>
          </cell>
          <cell r="J38">
            <v>4118</v>
          </cell>
          <cell r="K38">
            <v>108</v>
          </cell>
          <cell r="L38">
            <v>11273</v>
          </cell>
          <cell r="M38">
            <v>66</v>
          </cell>
          <cell r="N38">
            <v>36</v>
          </cell>
          <cell r="O38">
            <v>0</v>
          </cell>
          <cell r="P38">
            <v>30</v>
          </cell>
          <cell r="Q38">
            <v>11452</v>
          </cell>
        </row>
        <row r="39">
          <cell r="B39" t="str">
            <v>Hà Tĩnh</v>
          </cell>
          <cell r="C39">
            <v>1809</v>
          </cell>
          <cell r="F39">
            <v>8</v>
          </cell>
          <cell r="G39">
            <v>0</v>
          </cell>
          <cell r="H39">
            <v>1801</v>
          </cell>
          <cell r="I39">
            <v>1074</v>
          </cell>
          <cell r="J39">
            <v>653</v>
          </cell>
          <cell r="K39">
            <v>3</v>
          </cell>
          <cell r="L39">
            <v>411</v>
          </cell>
          <cell r="M39">
            <v>2</v>
          </cell>
          <cell r="N39">
            <v>0</v>
          </cell>
          <cell r="O39">
            <v>0</v>
          </cell>
          <cell r="P39">
            <v>5</v>
          </cell>
          <cell r="Q39">
            <v>727</v>
          </cell>
        </row>
        <row r="40">
          <cell r="B40" t="str">
            <v>Hải Dương</v>
          </cell>
          <cell r="C40">
            <v>4955</v>
          </cell>
          <cell r="F40">
            <v>21</v>
          </cell>
          <cell r="G40">
            <v>0</v>
          </cell>
          <cell r="H40">
            <v>4934</v>
          </cell>
          <cell r="I40">
            <v>3244</v>
          </cell>
          <cell r="J40">
            <v>1362</v>
          </cell>
          <cell r="K40">
            <v>19</v>
          </cell>
          <cell r="L40">
            <v>1814</v>
          </cell>
          <cell r="M40">
            <v>5</v>
          </cell>
          <cell r="N40">
            <v>4</v>
          </cell>
          <cell r="O40">
            <v>0</v>
          </cell>
          <cell r="P40">
            <v>40</v>
          </cell>
          <cell r="Q40">
            <v>1690</v>
          </cell>
        </row>
        <row r="41">
          <cell r="B41" t="str">
            <v>Hải Phòng</v>
          </cell>
          <cell r="C41">
            <v>10567</v>
          </cell>
          <cell r="F41">
            <v>29</v>
          </cell>
          <cell r="G41">
            <v>10</v>
          </cell>
          <cell r="H41">
            <v>10538</v>
          </cell>
          <cell r="I41">
            <v>4267</v>
          </cell>
          <cell r="J41">
            <v>1116</v>
          </cell>
          <cell r="K41">
            <v>42</v>
          </cell>
          <cell r="L41">
            <v>3093</v>
          </cell>
          <cell r="M41">
            <v>6</v>
          </cell>
          <cell r="N41">
            <v>3</v>
          </cell>
          <cell r="O41">
            <v>0</v>
          </cell>
          <cell r="P41">
            <v>7</v>
          </cell>
          <cell r="Q41">
            <v>6271</v>
          </cell>
        </row>
        <row r="42">
          <cell r="B42" t="str">
            <v>Hậu Giang</v>
          </cell>
          <cell r="C42">
            <v>5819</v>
          </cell>
          <cell r="F42">
            <v>15</v>
          </cell>
          <cell r="G42">
            <v>0</v>
          </cell>
          <cell r="H42">
            <v>5804</v>
          </cell>
          <cell r="I42">
            <v>3775</v>
          </cell>
          <cell r="J42">
            <v>769</v>
          </cell>
          <cell r="K42">
            <v>31</v>
          </cell>
          <cell r="L42">
            <v>2929</v>
          </cell>
          <cell r="M42">
            <v>30</v>
          </cell>
          <cell r="N42">
            <v>9</v>
          </cell>
          <cell r="O42">
            <v>0</v>
          </cell>
          <cell r="P42">
            <v>7</v>
          </cell>
          <cell r="Q42">
            <v>2029</v>
          </cell>
        </row>
        <row r="43">
          <cell r="B43" t="str">
            <v>Hồ Chí Minh</v>
          </cell>
        </row>
        <row r="44">
          <cell r="B44" t="str">
            <v>Hòa Bình</v>
          </cell>
          <cell r="C44">
            <v>1579</v>
          </cell>
          <cell r="F44">
            <v>5</v>
          </cell>
          <cell r="G44">
            <v>0</v>
          </cell>
          <cell r="H44">
            <v>1574</v>
          </cell>
          <cell r="I44">
            <v>978</v>
          </cell>
          <cell r="J44">
            <v>545</v>
          </cell>
          <cell r="K44">
            <v>7</v>
          </cell>
          <cell r="L44">
            <v>399</v>
          </cell>
          <cell r="M44">
            <v>7</v>
          </cell>
          <cell r="N44">
            <v>0</v>
          </cell>
          <cell r="O44">
            <v>0</v>
          </cell>
          <cell r="P44">
            <v>20</v>
          </cell>
          <cell r="Q44">
            <v>596</v>
          </cell>
        </row>
        <row r="45">
          <cell r="B45" t="str">
            <v>Hưng Yên</v>
          </cell>
          <cell r="C45">
            <v>3011</v>
          </cell>
          <cell r="F45">
            <v>13</v>
          </cell>
          <cell r="G45">
            <v>0</v>
          </cell>
          <cell r="H45">
            <v>2998</v>
          </cell>
          <cell r="I45">
            <v>1681</v>
          </cell>
          <cell r="J45">
            <v>813</v>
          </cell>
          <cell r="K45">
            <v>23</v>
          </cell>
          <cell r="L45">
            <v>832</v>
          </cell>
          <cell r="M45">
            <v>1</v>
          </cell>
          <cell r="N45">
            <v>0</v>
          </cell>
          <cell r="O45">
            <v>0</v>
          </cell>
          <cell r="P45">
            <v>12</v>
          </cell>
          <cell r="Q45">
            <v>1317</v>
          </cell>
        </row>
        <row r="46">
          <cell r="B46" t="str">
            <v>Khánh Hòa</v>
          </cell>
          <cell r="C46">
            <v>7017</v>
          </cell>
          <cell r="F46">
            <v>8</v>
          </cell>
          <cell r="G46">
            <v>0</v>
          </cell>
          <cell r="H46">
            <v>7009</v>
          </cell>
          <cell r="I46">
            <v>4311</v>
          </cell>
          <cell r="J46">
            <v>974</v>
          </cell>
          <cell r="K46">
            <v>19</v>
          </cell>
          <cell r="L46">
            <v>3294</v>
          </cell>
          <cell r="M46">
            <v>15</v>
          </cell>
          <cell r="N46">
            <v>7</v>
          </cell>
          <cell r="O46">
            <v>0</v>
          </cell>
          <cell r="P46">
            <v>2</v>
          </cell>
          <cell r="Q46">
            <v>2698</v>
          </cell>
        </row>
        <row r="47">
          <cell r="B47" t="str">
            <v>Kiên Giang</v>
          </cell>
          <cell r="C47">
            <v>11015</v>
          </cell>
          <cell r="F47">
            <v>39</v>
          </cell>
          <cell r="G47">
            <v>0</v>
          </cell>
          <cell r="H47">
            <v>10976</v>
          </cell>
          <cell r="I47">
            <v>6356</v>
          </cell>
          <cell r="J47">
            <v>1319</v>
          </cell>
          <cell r="K47">
            <v>78</v>
          </cell>
          <cell r="L47">
            <v>4802</v>
          </cell>
          <cell r="M47">
            <v>126</v>
          </cell>
          <cell r="N47">
            <v>5</v>
          </cell>
          <cell r="O47">
            <v>2</v>
          </cell>
          <cell r="P47">
            <v>24</v>
          </cell>
          <cell r="Q47">
            <v>4620</v>
          </cell>
        </row>
        <row r="48">
          <cell r="B48" t="str">
            <v>Kon Tum</v>
          </cell>
          <cell r="C48">
            <v>2168</v>
          </cell>
          <cell r="F48">
            <v>14</v>
          </cell>
          <cell r="G48">
            <v>7</v>
          </cell>
          <cell r="H48">
            <v>2154</v>
          </cell>
          <cell r="I48">
            <v>1378</v>
          </cell>
          <cell r="J48">
            <v>669</v>
          </cell>
          <cell r="K48">
            <v>7</v>
          </cell>
          <cell r="L48">
            <v>679</v>
          </cell>
          <cell r="M48">
            <v>18</v>
          </cell>
          <cell r="N48">
            <v>5</v>
          </cell>
          <cell r="O48">
            <v>0</v>
          </cell>
          <cell r="P48">
            <v>0</v>
          </cell>
          <cell r="Q48">
            <v>776</v>
          </cell>
        </row>
        <row r="49">
          <cell r="B49" t="str">
            <v>Lai Châu</v>
          </cell>
          <cell r="C49">
            <v>500</v>
          </cell>
          <cell r="F49">
            <v>1</v>
          </cell>
          <cell r="G49">
            <v>0</v>
          </cell>
          <cell r="H49">
            <v>499</v>
          </cell>
          <cell r="I49">
            <v>333</v>
          </cell>
          <cell r="J49">
            <v>193</v>
          </cell>
          <cell r="K49">
            <v>2</v>
          </cell>
          <cell r="L49">
            <v>134</v>
          </cell>
          <cell r="M49">
            <v>3</v>
          </cell>
          <cell r="N49">
            <v>1</v>
          </cell>
          <cell r="O49">
            <v>0</v>
          </cell>
          <cell r="P49">
            <v>0</v>
          </cell>
          <cell r="Q49">
            <v>166</v>
          </cell>
        </row>
        <row r="50">
          <cell r="B50" t="str">
            <v>Lâm Đồng</v>
          </cell>
          <cell r="C50">
            <v>8369</v>
          </cell>
          <cell r="F50">
            <v>12</v>
          </cell>
          <cell r="G50">
            <v>0</v>
          </cell>
          <cell r="H50">
            <v>8357</v>
          </cell>
          <cell r="I50">
            <v>5042</v>
          </cell>
          <cell r="J50">
            <v>1144</v>
          </cell>
          <cell r="K50">
            <v>66</v>
          </cell>
          <cell r="L50">
            <v>3712</v>
          </cell>
          <cell r="M50">
            <v>36</v>
          </cell>
          <cell r="N50">
            <v>77</v>
          </cell>
          <cell r="O50">
            <v>0</v>
          </cell>
          <cell r="P50">
            <v>7</v>
          </cell>
          <cell r="Q50">
            <v>3315</v>
          </cell>
        </row>
        <row r="51">
          <cell r="B51" t="str">
            <v>Lạng Sơn</v>
          </cell>
          <cell r="C51">
            <v>2954</v>
          </cell>
          <cell r="F51">
            <v>37</v>
          </cell>
          <cell r="G51">
            <v>0</v>
          </cell>
          <cell r="H51">
            <v>2917</v>
          </cell>
          <cell r="I51">
            <v>1791</v>
          </cell>
          <cell r="J51">
            <v>1074</v>
          </cell>
          <cell r="K51">
            <v>26</v>
          </cell>
          <cell r="L51">
            <v>686</v>
          </cell>
          <cell r="M51">
            <v>1</v>
          </cell>
          <cell r="N51">
            <v>3</v>
          </cell>
          <cell r="O51">
            <v>0</v>
          </cell>
          <cell r="P51">
            <v>1</v>
          </cell>
          <cell r="Q51">
            <v>1126</v>
          </cell>
        </row>
        <row r="52">
          <cell r="B52" t="str">
            <v>Lào Cai</v>
          </cell>
          <cell r="C52">
            <v>2018</v>
          </cell>
          <cell r="F52">
            <v>4</v>
          </cell>
          <cell r="G52">
            <v>0</v>
          </cell>
          <cell r="H52">
            <v>2014</v>
          </cell>
          <cell r="I52">
            <v>1115</v>
          </cell>
          <cell r="J52">
            <v>703</v>
          </cell>
          <cell r="K52">
            <v>4</v>
          </cell>
          <cell r="L52">
            <v>404</v>
          </cell>
          <cell r="M52">
            <v>1</v>
          </cell>
          <cell r="N52">
            <v>0</v>
          </cell>
          <cell r="O52">
            <v>0</v>
          </cell>
          <cell r="P52">
            <v>3</v>
          </cell>
          <cell r="Q52">
            <v>899</v>
          </cell>
        </row>
        <row r="53">
          <cell r="B53" t="str">
            <v>Long An</v>
          </cell>
          <cell r="C53">
            <v>18838</v>
          </cell>
          <cell r="F53">
            <v>12</v>
          </cell>
          <cell r="G53">
            <v>333</v>
          </cell>
          <cell r="H53">
            <v>18826</v>
          </cell>
          <cell r="I53">
            <v>10502</v>
          </cell>
          <cell r="J53">
            <v>2330</v>
          </cell>
          <cell r="K53">
            <v>48</v>
          </cell>
          <cell r="L53">
            <v>7864</v>
          </cell>
          <cell r="M53">
            <v>198</v>
          </cell>
          <cell r="N53">
            <v>11</v>
          </cell>
          <cell r="O53">
            <v>0</v>
          </cell>
          <cell r="P53">
            <v>51</v>
          </cell>
          <cell r="Q53">
            <v>8324</v>
          </cell>
        </row>
        <row r="54">
          <cell r="B54" t="str">
            <v>Nam Định</v>
          </cell>
          <cell r="C54">
            <v>3413</v>
          </cell>
          <cell r="F54">
            <v>29</v>
          </cell>
          <cell r="G54">
            <v>0</v>
          </cell>
          <cell r="H54">
            <v>3384</v>
          </cell>
          <cell r="I54">
            <v>1700</v>
          </cell>
          <cell r="J54">
            <v>769</v>
          </cell>
          <cell r="K54">
            <v>1</v>
          </cell>
          <cell r="L54">
            <v>909</v>
          </cell>
          <cell r="M54">
            <v>1</v>
          </cell>
          <cell r="N54">
            <v>6</v>
          </cell>
          <cell r="O54">
            <v>0</v>
          </cell>
          <cell r="P54">
            <v>14</v>
          </cell>
          <cell r="Q54">
            <v>1684</v>
          </cell>
        </row>
        <row r="55">
          <cell r="B55" t="str">
            <v>Nghệ An</v>
          </cell>
          <cell r="C55">
            <v>8580</v>
          </cell>
          <cell r="F55">
            <v>23</v>
          </cell>
          <cell r="G55">
            <v>0</v>
          </cell>
          <cell r="H55">
            <v>8557</v>
          </cell>
          <cell r="I55">
            <v>5442</v>
          </cell>
          <cell r="J55">
            <v>2226</v>
          </cell>
          <cell r="K55">
            <v>33</v>
          </cell>
          <cell r="L55">
            <v>3172</v>
          </cell>
          <cell r="M55">
            <v>6</v>
          </cell>
          <cell r="N55">
            <v>2</v>
          </cell>
          <cell r="O55">
            <v>0</v>
          </cell>
          <cell r="P55">
            <v>3</v>
          </cell>
          <cell r="Q55">
            <v>3115</v>
          </cell>
        </row>
        <row r="56">
          <cell r="B56" t="str">
            <v>Ninh Bình</v>
          </cell>
          <cell r="C56">
            <v>3101</v>
          </cell>
          <cell r="F56">
            <v>8</v>
          </cell>
          <cell r="G56">
            <v>0</v>
          </cell>
          <cell r="H56">
            <v>3093</v>
          </cell>
          <cell r="I56">
            <v>1939</v>
          </cell>
          <cell r="J56">
            <v>511</v>
          </cell>
          <cell r="K56">
            <v>2</v>
          </cell>
          <cell r="L56">
            <v>1423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1154</v>
          </cell>
        </row>
        <row r="57">
          <cell r="B57" t="str">
            <v>Ninh Thuận</v>
          </cell>
          <cell r="C57">
            <v>2822</v>
          </cell>
          <cell r="F57">
            <v>4</v>
          </cell>
          <cell r="G57">
            <v>0</v>
          </cell>
          <cell r="H57">
            <v>2818</v>
          </cell>
          <cell r="I57">
            <v>1779</v>
          </cell>
          <cell r="J57">
            <v>418</v>
          </cell>
          <cell r="K57">
            <v>10</v>
          </cell>
          <cell r="L57">
            <v>1318</v>
          </cell>
          <cell r="M57">
            <v>32</v>
          </cell>
          <cell r="N57">
            <v>0</v>
          </cell>
          <cell r="O57">
            <v>0</v>
          </cell>
          <cell r="P57">
            <v>1</v>
          </cell>
          <cell r="Q57">
            <v>1039</v>
          </cell>
        </row>
        <row r="58">
          <cell r="B58" t="str">
            <v>Phú Thọ</v>
          </cell>
          <cell r="C58">
            <v>5769</v>
          </cell>
          <cell r="F58">
            <v>17</v>
          </cell>
          <cell r="G58">
            <v>0</v>
          </cell>
          <cell r="H58">
            <v>5752</v>
          </cell>
          <cell r="I58">
            <v>3960</v>
          </cell>
          <cell r="J58">
            <v>1344</v>
          </cell>
          <cell r="K58">
            <v>23</v>
          </cell>
          <cell r="L58">
            <v>2555</v>
          </cell>
          <cell r="M58">
            <v>33</v>
          </cell>
          <cell r="N58">
            <v>4</v>
          </cell>
          <cell r="O58">
            <v>0</v>
          </cell>
          <cell r="P58">
            <v>1</v>
          </cell>
          <cell r="Q58">
            <v>1792</v>
          </cell>
        </row>
        <row r="59">
          <cell r="B59" t="str">
            <v>Phú Yên</v>
          </cell>
          <cell r="C59">
            <v>4551</v>
          </cell>
          <cell r="F59">
            <v>9</v>
          </cell>
          <cell r="G59">
            <v>0</v>
          </cell>
          <cell r="H59">
            <v>4542</v>
          </cell>
          <cell r="I59">
            <v>2871</v>
          </cell>
          <cell r="J59">
            <v>852</v>
          </cell>
          <cell r="K59">
            <v>29</v>
          </cell>
          <cell r="L59">
            <v>1934</v>
          </cell>
          <cell r="M59">
            <v>47</v>
          </cell>
          <cell r="N59">
            <v>4</v>
          </cell>
          <cell r="O59">
            <v>0</v>
          </cell>
          <cell r="P59">
            <v>5</v>
          </cell>
          <cell r="Q59">
            <v>1671</v>
          </cell>
        </row>
        <row r="60">
          <cell r="B60" t="str">
            <v>Quảng Bình</v>
          </cell>
          <cell r="C60">
            <v>1782</v>
          </cell>
          <cell r="F60">
            <v>4</v>
          </cell>
          <cell r="G60">
            <v>0</v>
          </cell>
          <cell r="H60">
            <v>1778</v>
          </cell>
          <cell r="I60">
            <v>1064</v>
          </cell>
          <cell r="J60">
            <v>453</v>
          </cell>
          <cell r="K60">
            <v>12</v>
          </cell>
          <cell r="L60">
            <v>584</v>
          </cell>
          <cell r="M60">
            <v>4</v>
          </cell>
          <cell r="N60">
            <v>2</v>
          </cell>
          <cell r="O60">
            <v>0</v>
          </cell>
          <cell r="P60">
            <v>9</v>
          </cell>
          <cell r="Q60">
            <v>714</v>
          </cell>
        </row>
        <row r="61">
          <cell r="B61" t="str">
            <v>Quảng Nam</v>
          </cell>
          <cell r="C61">
            <v>4625</v>
          </cell>
          <cell r="F61">
            <v>9</v>
          </cell>
          <cell r="G61">
            <v>2</v>
          </cell>
          <cell r="H61">
            <v>4616</v>
          </cell>
          <cell r="I61">
            <v>2363</v>
          </cell>
          <cell r="J61">
            <v>928</v>
          </cell>
          <cell r="K61">
            <v>21</v>
          </cell>
          <cell r="L61">
            <v>1383</v>
          </cell>
          <cell r="M61">
            <v>6</v>
          </cell>
          <cell r="N61">
            <v>16</v>
          </cell>
          <cell r="O61">
            <v>0</v>
          </cell>
          <cell r="P61">
            <v>9</v>
          </cell>
          <cell r="Q61">
            <v>2253</v>
          </cell>
        </row>
        <row r="62">
          <cell r="B62" t="str">
            <v>Quảng Ngãi</v>
          </cell>
          <cell r="C62">
            <v>4698</v>
          </cell>
          <cell r="F62">
            <v>8</v>
          </cell>
          <cell r="G62">
            <v>0</v>
          </cell>
          <cell r="H62">
            <v>4690</v>
          </cell>
          <cell r="I62">
            <v>2839</v>
          </cell>
          <cell r="J62">
            <v>722</v>
          </cell>
          <cell r="K62">
            <v>8</v>
          </cell>
          <cell r="L62">
            <v>2023</v>
          </cell>
          <cell r="M62">
            <v>22</v>
          </cell>
          <cell r="N62">
            <v>12</v>
          </cell>
          <cell r="O62">
            <v>0</v>
          </cell>
          <cell r="P62">
            <v>52</v>
          </cell>
          <cell r="Q62">
            <v>1851</v>
          </cell>
        </row>
        <row r="63">
          <cell r="B63" t="str">
            <v>Quảng Ninh</v>
          </cell>
          <cell r="C63">
            <v>5173</v>
          </cell>
          <cell r="F63">
            <v>4</v>
          </cell>
          <cell r="G63">
            <v>1</v>
          </cell>
          <cell r="H63">
            <v>5169</v>
          </cell>
          <cell r="I63">
            <v>3369</v>
          </cell>
          <cell r="J63">
            <v>1273</v>
          </cell>
          <cell r="K63">
            <v>26</v>
          </cell>
          <cell r="L63">
            <v>2059</v>
          </cell>
          <cell r="M63">
            <v>6</v>
          </cell>
          <cell r="N63">
            <v>5</v>
          </cell>
          <cell r="O63">
            <v>0</v>
          </cell>
          <cell r="P63">
            <v>0</v>
          </cell>
          <cell r="Q63">
            <v>1800</v>
          </cell>
        </row>
        <row r="64">
          <cell r="B64" t="str">
            <v>Quảng Trị</v>
          </cell>
          <cell r="C64">
            <v>1471</v>
          </cell>
          <cell r="F64">
            <v>2</v>
          </cell>
          <cell r="G64">
            <v>1</v>
          </cell>
          <cell r="H64">
            <v>1469</v>
          </cell>
          <cell r="I64">
            <v>924</v>
          </cell>
          <cell r="J64">
            <v>388</v>
          </cell>
          <cell r="K64">
            <v>1</v>
          </cell>
          <cell r="L64">
            <v>527</v>
          </cell>
          <cell r="M64">
            <v>5</v>
          </cell>
          <cell r="N64">
            <v>3</v>
          </cell>
          <cell r="O64">
            <v>0</v>
          </cell>
          <cell r="P64">
            <v>0</v>
          </cell>
          <cell r="Q64">
            <v>545</v>
          </cell>
        </row>
        <row r="65">
          <cell r="B65" t="str">
            <v>Sóc Trăng</v>
          </cell>
          <cell r="C65">
            <v>7957</v>
          </cell>
          <cell r="F65">
            <v>22</v>
          </cell>
          <cell r="G65">
            <v>5</v>
          </cell>
          <cell r="H65">
            <v>7935</v>
          </cell>
          <cell r="I65">
            <v>5135</v>
          </cell>
          <cell r="J65">
            <v>1551</v>
          </cell>
          <cell r="K65">
            <v>15</v>
          </cell>
          <cell r="L65">
            <v>3458</v>
          </cell>
          <cell r="M65">
            <v>94</v>
          </cell>
          <cell r="N65">
            <v>11</v>
          </cell>
          <cell r="O65">
            <v>0</v>
          </cell>
          <cell r="P65">
            <v>6</v>
          </cell>
          <cell r="Q65">
            <v>2800</v>
          </cell>
        </row>
        <row r="66">
          <cell r="B66" t="str">
            <v>Sơn La</v>
          </cell>
          <cell r="C66">
            <v>2674</v>
          </cell>
          <cell r="F66">
            <v>12</v>
          </cell>
          <cell r="G66">
            <v>0</v>
          </cell>
          <cell r="H66">
            <v>2662</v>
          </cell>
          <cell r="I66">
            <v>1910</v>
          </cell>
          <cell r="J66">
            <v>963</v>
          </cell>
          <cell r="K66">
            <v>15</v>
          </cell>
          <cell r="L66">
            <v>911</v>
          </cell>
          <cell r="M66">
            <v>11</v>
          </cell>
          <cell r="N66">
            <v>6</v>
          </cell>
          <cell r="O66">
            <v>0</v>
          </cell>
          <cell r="P66">
            <v>4</v>
          </cell>
          <cell r="Q66">
            <v>752</v>
          </cell>
        </row>
        <row r="67">
          <cell r="B67" t="str">
            <v>Tây Ninh</v>
          </cell>
          <cell r="C67">
            <v>18241</v>
          </cell>
          <cell r="F67">
            <v>31</v>
          </cell>
          <cell r="G67">
            <v>0</v>
          </cell>
          <cell r="H67">
            <v>18210</v>
          </cell>
          <cell r="I67">
            <v>10241</v>
          </cell>
          <cell r="J67">
            <v>1872</v>
          </cell>
          <cell r="K67">
            <v>61</v>
          </cell>
          <cell r="L67">
            <v>8160</v>
          </cell>
          <cell r="M67">
            <v>49</v>
          </cell>
          <cell r="N67">
            <v>17</v>
          </cell>
          <cell r="O67">
            <v>0</v>
          </cell>
          <cell r="P67">
            <v>82</v>
          </cell>
          <cell r="Q67">
            <v>7969</v>
          </cell>
        </row>
        <row r="68">
          <cell r="B68" t="str">
            <v>Thái Bình</v>
          </cell>
          <cell r="C68">
            <v>3658</v>
          </cell>
          <cell r="F68">
            <v>11</v>
          </cell>
          <cell r="G68">
            <v>0</v>
          </cell>
          <cell r="H68">
            <v>3647</v>
          </cell>
          <cell r="I68">
            <v>1718</v>
          </cell>
          <cell r="J68">
            <v>682</v>
          </cell>
          <cell r="K68">
            <v>11</v>
          </cell>
          <cell r="L68">
            <v>1018</v>
          </cell>
          <cell r="M68">
            <v>2</v>
          </cell>
          <cell r="N68">
            <v>2</v>
          </cell>
          <cell r="O68">
            <v>0</v>
          </cell>
          <cell r="P68">
            <v>3</v>
          </cell>
          <cell r="Q68">
            <v>1929</v>
          </cell>
        </row>
        <row r="69">
          <cell r="B69" t="str">
            <v>Thái Nguyên</v>
          </cell>
          <cell r="C69">
            <v>6110</v>
          </cell>
          <cell r="F69">
            <v>22</v>
          </cell>
          <cell r="G69">
            <v>0</v>
          </cell>
          <cell r="H69">
            <v>6088</v>
          </cell>
          <cell r="I69">
            <v>2999</v>
          </cell>
          <cell r="J69">
            <v>1182</v>
          </cell>
          <cell r="K69">
            <v>22</v>
          </cell>
          <cell r="L69">
            <v>1731</v>
          </cell>
          <cell r="M69">
            <v>15</v>
          </cell>
          <cell r="N69">
            <v>16</v>
          </cell>
          <cell r="O69">
            <v>0</v>
          </cell>
          <cell r="P69">
            <v>33</v>
          </cell>
          <cell r="Q69">
            <v>3089</v>
          </cell>
        </row>
        <row r="70">
          <cell r="B70" t="str">
            <v>Thanh Hóa</v>
          </cell>
          <cell r="C70">
            <v>8699</v>
          </cell>
          <cell r="F70">
            <v>30</v>
          </cell>
          <cell r="G70">
            <v>0</v>
          </cell>
          <cell r="H70">
            <v>8669</v>
          </cell>
          <cell r="I70">
            <v>5325</v>
          </cell>
          <cell r="J70">
            <v>1555</v>
          </cell>
          <cell r="K70">
            <v>17</v>
          </cell>
          <cell r="L70">
            <v>3726</v>
          </cell>
          <cell r="M70">
            <v>12</v>
          </cell>
          <cell r="N70">
            <v>8</v>
          </cell>
          <cell r="O70">
            <v>1</v>
          </cell>
          <cell r="P70">
            <v>6</v>
          </cell>
          <cell r="Q70">
            <v>3344</v>
          </cell>
        </row>
        <row r="71">
          <cell r="B71" t="str">
            <v>Tiền Giang</v>
          </cell>
          <cell r="C71">
            <v>13957</v>
          </cell>
          <cell r="F71">
            <v>6</v>
          </cell>
          <cell r="G71">
            <v>0</v>
          </cell>
          <cell r="H71">
            <v>13951</v>
          </cell>
          <cell r="I71">
            <v>7984</v>
          </cell>
          <cell r="J71">
            <v>1319</v>
          </cell>
          <cell r="K71">
            <v>51</v>
          </cell>
          <cell r="L71">
            <v>6326</v>
          </cell>
          <cell r="M71">
            <v>248</v>
          </cell>
          <cell r="N71">
            <v>20</v>
          </cell>
          <cell r="O71">
            <v>0</v>
          </cell>
          <cell r="P71">
            <v>20</v>
          </cell>
          <cell r="Q71">
            <v>5967</v>
          </cell>
        </row>
        <row r="72">
          <cell r="B72" t="str">
            <v>Trà Vinh</v>
          </cell>
          <cell r="C72">
            <v>9878</v>
          </cell>
          <cell r="F72">
            <v>2</v>
          </cell>
          <cell r="G72">
            <v>0</v>
          </cell>
          <cell r="H72">
            <v>9876</v>
          </cell>
          <cell r="I72">
            <v>6551</v>
          </cell>
          <cell r="J72">
            <v>1166</v>
          </cell>
          <cell r="K72">
            <v>44</v>
          </cell>
          <cell r="L72">
            <v>5233</v>
          </cell>
          <cell r="M72">
            <v>47</v>
          </cell>
          <cell r="N72">
            <v>4</v>
          </cell>
          <cell r="O72">
            <v>0</v>
          </cell>
          <cell r="P72">
            <v>57</v>
          </cell>
          <cell r="Q72">
            <v>3325</v>
          </cell>
        </row>
        <row r="73">
          <cell r="B73" t="str">
            <v>TT Huế</v>
          </cell>
          <cell r="C73">
            <v>3068</v>
          </cell>
          <cell r="F73">
            <v>2</v>
          </cell>
          <cell r="G73">
            <v>0</v>
          </cell>
          <cell r="H73">
            <v>3066</v>
          </cell>
          <cell r="I73">
            <v>1748</v>
          </cell>
          <cell r="J73">
            <v>437</v>
          </cell>
          <cell r="K73">
            <v>1</v>
          </cell>
          <cell r="L73">
            <v>1291</v>
          </cell>
          <cell r="M73">
            <v>14</v>
          </cell>
          <cell r="N73">
            <v>2</v>
          </cell>
          <cell r="O73">
            <v>0</v>
          </cell>
          <cell r="P73">
            <v>3</v>
          </cell>
          <cell r="Q73">
            <v>1318</v>
          </cell>
        </row>
        <row r="74">
          <cell r="B74" t="str">
            <v>Tuyên Quang</v>
          </cell>
          <cell r="C74">
            <v>2614</v>
          </cell>
          <cell r="F74">
            <v>6</v>
          </cell>
          <cell r="G74">
            <v>0</v>
          </cell>
          <cell r="H74">
            <v>2608</v>
          </cell>
          <cell r="I74">
            <v>1249</v>
          </cell>
          <cell r="J74">
            <v>632</v>
          </cell>
          <cell r="K74">
            <v>5</v>
          </cell>
          <cell r="L74">
            <v>560</v>
          </cell>
          <cell r="M74">
            <v>46</v>
          </cell>
          <cell r="N74">
            <v>0</v>
          </cell>
          <cell r="O74">
            <v>0</v>
          </cell>
          <cell r="P74">
            <v>6</v>
          </cell>
          <cell r="Q74">
            <v>1359</v>
          </cell>
        </row>
        <row r="75">
          <cell r="B75" t="str">
            <v>Vĩnh Long</v>
          </cell>
          <cell r="C75">
            <v>9301</v>
          </cell>
          <cell r="F75">
            <v>24</v>
          </cell>
          <cell r="G75">
            <v>2</v>
          </cell>
          <cell r="H75">
            <v>9277</v>
          </cell>
          <cell r="I75">
            <v>5152</v>
          </cell>
          <cell r="J75">
            <v>853</v>
          </cell>
          <cell r="K75">
            <v>27</v>
          </cell>
          <cell r="L75">
            <v>4117</v>
          </cell>
          <cell r="M75">
            <v>107</v>
          </cell>
          <cell r="N75">
            <v>7</v>
          </cell>
          <cell r="O75">
            <v>0</v>
          </cell>
          <cell r="P75">
            <v>41</v>
          </cell>
          <cell r="Q75">
            <v>4125</v>
          </cell>
        </row>
        <row r="76">
          <cell r="B76" t="str">
            <v>Vĩnh Phúc</v>
          </cell>
          <cell r="C76">
            <v>4351</v>
          </cell>
          <cell r="F76">
            <v>41</v>
          </cell>
          <cell r="G76">
            <v>1</v>
          </cell>
          <cell r="H76">
            <v>4310</v>
          </cell>
          <cell r="I76">
            <v>2709</v>
          </cell>
          <cell r="J76">
            <v>1551</v>
          </cell>
          <cell r="K76">
            <v>25</v>
          </cell>
          <cell r="L76">
            <v>1102</v>
          </cell>
          <cell r="M76">
            <v>29</v>
          </cell>
          <cell r="N76">
            <v>2</v>
          </cell>
          <cell r="O76">
            <v>0</v>
          </cell>
          <cell r="P76">
            <v>0</v>
          </cell>
          <cell r="Q76">
            <v>1601</v>
          </cell>
        </row>
        <row r="77">
          <cell r="B77" t="str">
            <v>Yên Bái</v>
          </cell>
          <cell r="C77">
            <v>2734</v>
          </cell>
          <cell r="F77">
            <v>4</v>
          </cell>
          <cell r="G77">
            <v>0</v>
          </cell>
          <cell r="H77">
            <v>2730</v>
          </cell>
          <cell r="I77">
            <v>1647</v>
          </cell>
          <cell r="J77">
            <v>922</v>
          </cell>
          <cell r="K77">
            <v>27</v>
          </cell>
          <cell r="L77">
            <v>691</v>
          </cell>
          <cell r="M77">
            <v>5</v>
          </cell>
          <cell r="N77">
            <v>2</v>
          </cell>
          <cell r="O77">
            <v>0</v>
          </cell>
          <cell r="P77">
            <v>0</v>
          </cell>
          <cell r="Q77">
            <v>1083</v>
          </cell>
        </row>
      </sheetData>
      <sheetData sheetId="2">
        <row r="15">
          <cell r="B15" t="str">
            <v>An Giang</v>
          </cell>
          <cell r="C15">
            <v>3630457138</v>
          </cell>
          <cell r="F15">
            <v>28756076</v>
          </cell>
          <cell r="G15">
            <v>156969312</v>
          </cell>
          <cell r="H15">
            <v>3601701069</v>
          </cell>
          <cell r="I15">
            <v>2216939028</v>
          </cell>
          <cell r="J15">
            <v>52761812</v>
          </cell>
          <cell r="K15">
            <v>4615010</v>
          </cell>
          <cell r="L15">
            <v>13660</v>
          </cell>
          <cell r="M15">
            <v>2040965536</v>
          </cell>
          <cell r="N15">
            <v>52898873</v>
          </cell>
          <cell r="O15">
            <v>51784696</v>
          </cell>
          <cell r="P15">
            <v>0</v>
          </cell>
          <cell r="Q15">
            <v>13899441</v>
          </cell>
          <cell r="R15">
            <v>1384762041</v>
          </cell>
        </row>
        <row r="16">
          <cell r="B16" t="str">
            <v>Bắc Giang</v>
          </cell>
          <cell r="C16">
            <v>1159315225</v>
          </cell>
          <cell r="F16">
            <v>15954119</v>
          </cell>
          <cell r="G16">
            <v>1028240</v>
          </cell>
          <cell r="H16">
            <v>1143361106</v>
          </cell>
          <cell r="I16">
            <v>488673736</v>
          </cell>
          <cell r="J16">
            <v>37893779</v>
          </cell>
          <cell r="K16">
            <v>2923651</v>
          </cell>
          <cell r="L16">
            <v>5000</v>
          </cell>
          <cell r="M16">
            <v>403962191</v>
          </cell>
          <cell r="N16">
            <v>42842135</v>
          </cell>
          <cell r="O16">
            <v>7150</v>
          </cell>
          <cell r="P16">
            <v>0</v>
          </cell>
          <cell r="Q16">
            <v>1039830</v>
          </cell>
          <cell r="R16">
            <v>654687370</v>
          </cell>
        </row>
        <row r="17">
          <cell r="B17" t="str">
            <v>Bắc Kạn</v>
          </cell>
          <cell r="C17">
            <v>72106942</v>
          </cell>
          <cell r="F17">
            <v>518465</v>
          </cell>
          <cell r="G17">
            <v>0</v>
          </cell>
          <cell r="H17">
            <v>71588477</v>
          </cell>
          <cell r="I17">
            <v>16676383</v>
          </cell>
          <cell r="J17">
            <v>829543</v>
          </cell>
          <cell r="K17">
            <v>30613</v>
          </cell>
          <cell r="L17">
            <v>0</v>
          </cell>
          <cell r="M17">
            <v>14003934</v>
          </cell>
          <cell r="N17">
            <v>1765675</v>
          </cell>
          <cell r="O17">
            <v>0</v>
          </cell>
          <cell r="P17">
            <v>0</v>
          </cell>
          <cell r="Q17">
            <v>46618</v>
          </cell>
          <cell r="R17">
            <v>54912094</v>
          </cell>
        </row>
        <row r="18">
          <cell r="B18" t="str">
            <v>Bạc Liêu</v>
          </cell>
          <cell r="C18">
            <v>910980245</v>
          </cell>
          <cell r="F18">
            <v>3579222</v>
          </cell>
          <cell r="G18">
            <v>0</v>
          </cell>
          <cell r="H18">
            <v>907401023</v>
          </cell>
          <cell r="I18">
            <v>594210166</v>
          </cell>
          <cell r="J18">
            <v>23216957</v>
          </cell>
          <cell r="K18">
            <v>7783234</v>
          </cell>
          <cell r="L18">
            <v>32257</v>
          </cell>
          <cell r="M18">
            <v>562416397</v>
          </cell>
          <cell r="N18">
            <v>100001</v>
          </cell>
          <cell r="O18">
            <v>329031</v>
          </cell>
          <cell r="P18">
            <v>84419</v>
          </cell>
          <cell r="Q18">
            <v>247870</v>
          </cell>
          <cell r="R18">
            <v>313190857</v>
          </cell>
        </row>
        <row r="19">
          <cell r="B19" t="str">
            <v>Bắc Ninh</v>
          </cell>
          <cell r="C19">
            <v>1385092857.2</v>
          </cell>
          <cell r="F19">
            <v>26528352</v>
          </cell>
          <cell r="G19">
            <v>0</v>
          </cell>
          <cell r="H19">
            <v>1358564505.2</v>
          </cell>
          <cell r="I19">
            <v>917389714.7</v>
          </cell>
          <cell r="J19">
            <v>30863763</v>
          </cell>
          <cell r="K19">
            <v>10453839</v>
          </cell>
          <cell r="L19">
            <v>0</v>
          </cell>
          <cell r="M19">
            <v>848028089.7</v>
          </cell>
          <cell r="N19">
            <v>28044018</v>
          </cell>
          <cell r="O19">
            <v>1</v>
          </cell>
          <cell r="P19">
            <v>0</v>
          </cell>
          <cell r="Q19">
            <v>4</v>
          </cell>
          <cell r="R19">
            <v>441174790.5</v>
          </cell>
        </row>
        <row r="20">
          <cell r="B20" t="str">
            <v>Bến Tre</v>
          </cell>
          <cell r="C20">
            <v>905734791.5100002</v>
          </cell>
          <cell r="F20">
            <v>8710150.546000002</v>
          </cell>
          <cell r="G20">
            <v>0</v>
          </cell>
          <cell r="H20">
            <v>897024640.964</v>
          </cell>
          <cell r="I20">
            <v>599093317.686</v>
          </cell>
          <cell r="J20">
            <v>37550602.635000005</v>
          </cell>
          <cell r="K20">
            <v>5424735.257</v>
          </cell>
          <cell r="L20">
            <v>4712</v>
          </cell>
          <cell r="M20">
            <v>533307607.503</v>
          </cell>
          <cell r="N20">
            <v>20850563.115999997</v>
          </cell>
          <cell r="O20">
            <v>121813.45500000002</v>
          </cell>
          <cell r="P20">
            <v>0</v>
          </cell>
          <cell r="Q20">
            <v>1833283.72</v>
          </cell>
          <cell r="R20">
            <v>297931323.278</v>
          </cell>
        </row>
        <row r="21">
          <cell r="B21" t="str">
            <v>Bình Định</v>
          </cell>
          <cell r="C21">
            <v>1301184384</v>
          </cell>
          <cell r="F21">
            <v>299656</v>
          </cell>
          <cell r="G21">
            <v>0</v>
          </cell>
          <cell r="H21">
            <v>1300884728</v>
          </cell>
          <cell r="I21">
            <v>536371028</v>
          </cell>
          <cell r="J21">
            <v>18668940</v>
          </cell>
          <cell r="K21">
            <v>951607</v>
          </cell>
          <cell r="L21">
            <v>0</v>
          </cell>
          <cell r="M21">
            <v>509663136</v>
          </cell>
          <cell r="N21">
            <v>2971365</v>
          </cell>
          <cell r="O21">
            <v>2660902</v>
          </cell>
          <cell r="P21">
            <v>0</v>
          </cell>
          <cell r="Q21">
            <v>1455078</v>
          </cell>
          <cell r="R21">
            <v>764513700</v>
          </cell>
        </row>
        <row r="22">
          <cell r="B22" t="str">
            <v>Bình Dương</v>
          </cell>
          <cell r="C22">
            <v>6479018840</v>
          </cell>
          <cell r="F22">
            <v>11849669</v>
          </cell>
          <cell r="G22">
            <v>0</v>
          </cell>
          <cell r="H22">
            <v>6467169171</v>
          </cell>
          <cell r="I22">
            <v>5151509966</v>
          </cell>
          <cell r="J22">
            <v>114981574</v>
          </cell>
          <cell r="K22">
            <v>19750440</v>
          </cell>
          <cell r="L22">
            <v>8496</v>
          </cell>
          <cell r="M22">
            <v>4871345247</v>
          </cell>
          <cell r="N22">
            <v>133307557</v>
          </cell>
          <cell r="O22">
            <v>5086144</v>
          </cell>
          <cell r="P22">
            <v>0</v>
          </cell>
          <cell r="Q22">
            <v>7030508</v>
          </cell>
          <cell r="R22">
            <v>1315659205</v>
          </cell>
        </row>
        <row r="23">
          <cell r="B23" t="str">
            <v>Bình Phước</v>
          </cell>
          <cell r="C23">
            <v>1388051436</v>
          </cell>
          <cell r="F23">
            <v>5464780</v>
          </cell>
          <cell r="G23">
            <v>0</v>
          </cell>
          <cell r="H23">
            <v>1382586656</v>
          </cell>
          <cell r="I23">
            <v>833368744</v>
          </cell>
          <cell r="J23">
            <v>40451898</v>
          </cell>
          <cell r="K23">
            <v>62455941</v>
          </cell>
          <cell r="L23">
            <v>0</v>
          </cell>
          <cell r="M23">
            <v>688207271</v>
          </cell>
          <cell r="N23">
            <v>30010381</v>
          </cell>
          <cell r="O23">
            <v>10715995</v>
          </cell>
          <cell r="P23">
            <v>0</v>
          </cell>
          <cell r="Q23">
            <v>1527258</v>
          </cell>
          <cell r="R23">
            <v>549217912</v>
          </cell>
        </row>
        <row r="24">
          <cell r="B24" t="str">
            <v>Bình Thuận</v>
          </cell>
          <cell r="C24">
            <v>1221669907</v>
          </cell>
          <cell r="F24">
            <v>1120437</v>
          </cell>
          <cell r="G24">
            <v>0</v>
          </cell>
          <cell r="H24">
            <v>1220549470</v>
          </cell>
          <cell r="I24">
            <v>647059203</v>
          </cell>
          <cell r="J24">
            <v>33275742</v>
          </cell>
          <cell r="K24">
            <v>15754322</v>
          </cell>
          <cell r="L24">
            <v>0</v>
          </cell>
          <cell r="M24">
            <v>546939331</v>
          </cell>
          <cell r="N24">
            <v>41359577</v>
          </cell>
          <cell r="O24">
            <v>4663156</v>
          </cell>
          <cell r="P24">
            <v>0</v>
          </cell>
          <cell r="Q24">
            <v>5067075</v>
          </cell>
          <cell r="R24">
            <v>573490267</v>
          </cell>
        </row>
        <row r="25">
          <cell r="B25" t="str">
            <v>BR-Vũng Tàu</v>
          </cell>
          <cell r="C25">
            <v>2848864871.141</v>
          </cell>
          <cell r="F25">
            <v>27037503.714</v>
          </cell>
          <cell r="G25">
            <v>1337036</v>
          </cell>
          <cell r="H25">
            <v>2821827367.427</v>
          </cell>
          <cell r="I25">
            <v>1670047821.192</v>
          </cell>
          <cell r="J25">
            <v>70342380.654</v>
          </cell>
          <cell r="K25">
            <v>32724670.756</v>
          </cell>
          <cell r="L25">
            <v>9018</v>
          </cell>
          <cell r="M25">
            <v>1434662596.5609999</v>
          </cell>
          <cell r="N25">
            <v>123496104.221</v>
          </cell>
          <cell r="O25">
            <v>6813051</v>
          </cell>
          <cell r="P25">
            <v>0</v>
          </cell>
          <cell r="Q25">
            <v>2000000</v>
          </cell>
          <cell r="R25">
            <v>1151779546.2350001</v>
          </cell>
        </row>
        <row r="26">
          <cell r="B26" t="str">
            <v>Cà Mau</v>
          </cell>
          <cell r="C26">
            <v>2624498860</v>
          </cell>
          <cell r="F26">
            <v>279319</v>
          </cell>
          <cell r="G26">
            <v>0</v>
          </cell>
          <cell r="H26">
            <v>2624219541</v>
          </cell>
          <cell r="I26">
            <v>1937239533</v>
          </cell>
          <cell r="J26">
            <v>19259576</v>
          </cell>
          <cell r="K26">
            <v>1925298</v>
          </cell>
          <cell r="L26">
            <v>2000</v>
          </cell>
          <cell r="M26">
            <v>1903624680</v>
          </cell>
          <cell r="N26">
            <v>10010310</v>
          </cell>
          <cell r="O26">
            <v>821614</v>
          </cell>
          <cell r="P26">
            <v>0</v>
          </cell>
          <cell r="Q26">
            <v>1596055</v>
          </cell>
          <cell r="R26">
            <v>686980008</v>
          </cell>
        </row>
        <row r="27">
          <cell r="B27" t="str">
            <v>Cần Thơ</v>
          </cell>
          <cell r="C27">
            <v>2869755543</v>
          </cell>
          <cell r="F27">
            <v>8741426</v>
          </cell>
          <cell r="G27">
            <v>7537547</v>
          </cell>
          <cell r="H27">
            <v>2861014117</v>
          </cell>
          <cell r="I27">
            <v>1713521871</v>
          </cell>
          <cell r="J27">
            <v>40761812</v>
          </cell>
          <cell r="K27">
            <v>73502745</v>
          </cell>
          <cell r="L27">
            <v>0</v>
          </cell>
          <cell r="M27">
            <v>1481875501</v>
          </cell>
          <cell r="N27">
            <v>59969431</v>
          </cell>
          <cell r="O27">
            <v>41663531</v>
          </cell>
          <cell r="P27">
            <v>0</v>
          </cell>
          <cell r="Q27">
            <v>15748851</v>
          </cell>
          <cell r="R27">
            <v>1147492246</v>
          </cell>
        </row>
        <row r="28">
          <cell r="B28" t="str">
            <v>Cao Bằng</v>
          </cell>
          <cell r="C28">
            <v>52737631</v>
          </cell>
          <cell r="F28">
            <v>42200</v>
          </cell>
          <cell r="G28">
            <v>0</v>
          </cell>
          <cell r="H28">
            <v>52695431</v>
          </cell>
          <cell r="I28">
            <v>23239945</v>
          </cell>
          <cell r="J28">
            <v>1727458</v>
          </cell>
          <cell r="K28">
            <v>927276</v>
          </cell>
          <cell r="L28">
            <v>94495</v>
          </cell>
          <cell r="M28">
            <v>20380289</v>
          </cell>
          <cell r="N28">
            <v>0</v>
          </cell>
          <cell r="O28">
            <v>0</v>
          </cell>
          <cell r="P28">
            <v>0</v>
          </cell>
          <cell r="Q28">
            <v>110427</v>
          </cell>
          <cell r="R28">
            <v>29455486</v>
          </cell>
        </row>
        <row r="29">
          <cell r="B29" t="str">
            <v>Đà Nẵng</v>
          </cell>
          <cell r="C29">
            <v>5543457009</v>
          </cell>
          <cell r="F29">
            <v>3412709</v>
          </cell>
          <cell r="G29">
            <v>15256333</v>
          </cell>
          <cell r="H29">
            <v>5540044300</v>
          </cell>
          <cell r="I29">
            <v>763503130</v>
          </cell>
          <cell r="J29">
            <v>77777295</v>
          </cell>
          <cell r="K29">
            <v>23719785</v>
          </cell>
          <cell r="L29">
            <v>42925</v>
          </cell>
          <cell r="M29">
            <v>655643890</v>
          </cell>
          <cell r="N29">
            <v>4051853</v>
          </cell>
          <cell r="O29">
            <v>1792709</v>
          </cell>
          <cell r="P29">
            <v>0</v>
          </cell>
          <cell r="Q29">
            <v>474673</v>
          </cell>
          <cell r="R29">
            <v>4776541170</v>
          </cell>
        </row>
        <row r="30">
          <cell r="B30" t="str">
            <v>Đắk Lắk</v>
          </cell>
          <cell r="C30">
            <v>1351983588</v>
          </cell>
          <cell r="F30">
            <v>680311</v>
          </cell>
          <cell r="G30">
            <v>0</v>
          </cell>
          <cell r="H30">
            <v>1351303277</v>
          </cell>
          <cell r="I30">
            <v>560360965</v>
          </cell>
          <cell r="J30">
            <v>33048126</v>
          </cell>
          <cell r="K30">
            <v>8514111</v>
          </cell>
          <cell r="L30">
            <v>8750</v>
          </cell>
          <cell r="M30">
            <v>485244957</v>
          </cell>
          <cell r="N30">
            <v>30095712</v>
          </cell>
          <cell r="O30">
            <v>323311</v>
          </cell>
          <cell r="P30">
            <v>0</v>
          </cell>
          <cell r="Q30">
            <v>3125998</v>
          </cell>
          <cell r="R30">
            <v>790942312</v>
          </cell>
        </row>
        <row r="31">
          <cell r="B31" t="str">
            <v>Đắk Nông</v>
          </cell>
          <cell r="C31">
            <v>680717305</v>
          </cell>
          <cell r="F31">
            <v>13587493</v>
          </cell>
          <cell r="G31">
            <v>0</v>
          </cell>
          <cell r="H31">
            <v>667129812</v>
          </cell>
          <cell r="I31">
            <v>254652368</v>
          </cell>
          <cell r="J31">
            <v>11654631</v>
          </cell>
          <cell r="K31">
            <v>4039367</v>
          </cell>
          <cell r="L31">
            <v>0</v>
          </cell>
          <cell r="M31">
            <v>223757582</v>
          </cell>
          <cell r="N31">
            <v>13454704</v>
          </cell>
          <cell r="O31">
            <v>629363</v>
          </cell>
          <cell r="P31">
            <v>1116721</v>
          </cell>
          <cell r="Q31">
            <v>0</v>
          </cell>
          <cell r="R31">
            <v>412477444</v>
          </cell>
        </row>
        <row r="32">
          <cell r="B32" t="str">
            <v>Điện Biên</v>
          </cell>
          <cell r="C32">
            <v>66087844</v>
          </cell>
          <cell r="F32">
            <v>1045338</v>
          </cell>
          <cell r="G32">
            <v>2736203</v>
          </cell>
          <cell r="H32">
            <v>65042506</v>
          </cell>
          <cell r="I32">
            <v>18285734</v>
          </cell>
          <cell r="J32">
            <v>2709384</v>
          </cell>
          <cell r="K32">
            <v>1106984</v>
          </cell>
          <cell r="L32">
            <v>3656</v>
          </cell>
          <cell r="M32">
            <v>12873300</v>
          </cell>
          <cell r="N32">
            <v>1592410</v>
          </cell>
          <cell r="O32">
            <v>0</v>
          </cell>
          <cell r="P32">
            <v>0</v>
          </cell>
          <cell r="Q32">
            <v>0</v>
          </cell>
          <cell r="R32">
            <v>46756772</v>
          </cell>
        </row>
        <row r="33">
          <cell r="B33" t="str">
            <v>Đồng Nai</v>
          </cell>
          <cell r="C33">
            <v>6057040604.5</v>
          </cell>
          <cell r="F33">
            <v>9211532</v>
          </cell>
          <cell r="G33">
            <v>2817155557</v>
          </cell>
          <cell r="H33">
            <v>6047829072.5</v>
          </cell>
          <cell r="I33">
            <v>4509608096.5</v>
          </cell>
          <cell r="J33">
            <v>71636311</v>
          </cell>
          <cell r="K33">
            <v>16387545</v>
          </cell>
          <cell r="L33">
            <v>48755</v>
          </cell>
          <cell r="M33">
            <v>4293865340.5</v>
          </cell>
          <cell r="N33">
            <v>118379076</v>
          </cell>
          <cell r="O33">
            <v>6080980</v>
          </cell>
          <cell r="P33">
            <v>0</v>
          </cell>
          <cell r="Q33">
            <v>3210089</v>
          </cell>
          <cell r="R33">
            <v>1538220976</v>
          </cell>
        </row>
        <row r="34">
          <cell r="B34" t="str">
            <v>Đồng Tháp</v>
          </cell>
          <cell r="C34">
            <v>1801474120</v>
          </cell>
          <cell r="F34">
            <v>3117619</v>
          </cell>
          <cell r="G34">
            <v>0</v>
          </cell>
          <cell r="H34">
            <v>1798356501</v>
          </cell>
          <cell r="I34">
            <v>760176271</v>
          </cell>
          <cell r="J34">
            <v>33703792</v>
          </cell>
          <cell r="K34">
            <v>7530261</v>
          </cell>
          <cell r="L34">
            <v>0</v>
          </cell>
          <cell r="M34">
            <v>704308221</v>
          </cell>
          <cell r="N34">
            <v>12316711</v>
          </cell>
          <cell r="O34">
            <v>2296232</v>
          </cell>
          <cell r="P34">
            <v>0</v>
          </cell>
          <cell r="Q34">
            <v>21054</v>
          </cell>
          <cell r="R34">
            <v>1038180230</v>
          </cell>
        </row>
        <row r="35">
          <cell r="B35" t="str">
            <v>Gia Lai</v>
          </cell>
          <cell r="C35">
            <v>1083374063.92</v>
          </cell>
          <cell r="F35">
            <v>258280</v>
          </cell>
          <cell r="G35">
            <v>0</v>
          </cell>
          <cell r="H35">
            <v>1083115783.92</v>
          </cell>
          <cell r="I35">
            <v>507190042.118</v>
          </cell>
          <cell r="J35">
            <v>19043574.898999996</v>
          </cell>
          <cell r="K35">
            <v>9564893.726</v>
          </cell>
          <cell r="L35">
            <v>26220</v>
          </cell>
          <cell r="M35">
            <v>452820449.493</v>
          </cell>
          <cell r="N35">
            <v>24035423</v>
          </cell>
          <cell r="O35">
            <v>868433</v>
          </cell>
          <cell r="P35">
            <v>0</v>
          </cell>
          <cell r="Q35">
            <v>831048</v>
          </cell>
          <cell r="R35">
            <v>575925741.802</v>
          </cell>
        </row>
        <row r="36">
          <cell r="B36" t="str">
            <v>Hà Giang</v>
          </cell>
          <cell r="C36">
            <v>46274006</v>
          </cell>
          <cell r="F36">
            <v>19996</v>
          </cell>
          <cell r="G36">
            <v>0</v>
          </cell>
          <cell r="H36">
            <v>46254010</v>
          </cell>
          <cell r="I36">
            <v>18679528</v>
          </cell>
          <cell r="J36">
            <v>1883591</v>
          </cell>
          <cell r="K36">
            <v>178321</v>
          </cell>
          <cell r="L36">
            <v>0</v>
          </cell>
          <cell r="M36">
            <v>13325799</v>
          </cell>
          <cell r="N36">
            <v>2681970</v>
          </cell>
          <cell r="O36">
            <v>400000</v>
          </cell>
          <cell r="P36">
            <v>0</v>
          </cell>
          <cell r="Q36">
            <v>209847</v>
          </cell>
          <cell r="R36">
            <v>27574482</v>
          </cell>
        </row>
        <row r="37">
          <cell r="B37" t="str">
            <v>Hà Nam</v>
          </cell>
          <cell r="C37">
            <v>134187079</v>
          </cell>
          <cell r="F37">
            <v>140570</v>
          </cell>
          <cell r="G37">
            <v>0</v>
          </cell>
          <cell r="H37">
            <v>134046509</v>
          </cell>
          <cell r="I37">
            <v>108935064</v>
          </cell>
          <cell r="J37">
            <v>5030694</v>
          </cell>
          <cell r="K37">
            <v>4490104</v>
          </cell>
          <cell r="L37">
            <v>0</v>
          </cell>
          <cell r="M37">
            <v>96737335</v>
          </cell>
          <cell r="N37">
            <v>749425</v>
          </cell>
          <cell r="O37">
            <v>0</v>
          </cell>
          <cell r="P37">
            <v>0</v>
          </cell>
          <cell r="Q37">
            <v>1927506</v>
          </cell>
          <cell r="R37">
            <v>25111445</v>
          </cell>
        </row>
        <row r="38">
          <cell r="B38" t="str">
            <v>Hà Nội</v>
          </cell>
          <cell r="C38">
            <v>26346722305.579002</v>
          </cell>
          <cell r="F38">
            <v>143921666</v>
          </cell>
          <cell r="G38">
            <v>0</v>
          </cell>
          <cell r="H38">
            <v>26202800639.579002</v>
          </cell>
          <cell r="I38">
            <v>17097154216.679</v>
          </cell>
          <cell r="J38">
            <v>618884628.208</v>
          </cell>
          <cell r="K38">
            <v>99626647.695</v>
          </cell>
          <cell r="L38">
            <v>152865</v>
          </cell>
          <cell r="M38">
            <v>15539047301.276001</v>
          </cell>
          <cell r="N38">
            <v>718897587.5</v>
          </cell>
          <cell r="O38">
            <v>102245370</v>
          </cell>
          <cell r="P38">
            <v>0</v>
          </cell>
          <cell r="Q38">
            <v>18299817</v>
          </cell>
          <cell r="R38">
            <v>9105646422.9</v>
          </cell>
        </row>
        <row r="39">
          <cell r="B39" t="str">
            <v>Hà Tĩnh</v>
          </cell>
          <cell r="C39">
            <v>1934099517</v>
          </cell>
          <cell r="F39">
            <v>77768</v>
          </cell>
          <cell r="G39">
            <v>0</v>
          </cell>
          <cell r="H39">
            <v>1934021749.010989</v>
          </cell>
          <cell r="I39">
            <v>1559832966</v>
          </cell>
          <cell r="J39">
            <v>6874302</v>
          </cell>
          <cell r="K39">
            <v>97619</v>
          </cell>
          <cell r="L39">
            <v>0</v>
          </cell>
          <cell r="M39">
            <v>1552642809</v>
          </cell>
          <cell r="N39">
            <v>218231</v>
          </cell>
          <cell r="O39">
            <v>0</v>
          </cell>
          <cell r="P39">
            <v>0</v>
          </cell>
          <cell r="Q39">
            <v>5</v>
          </cell>
          <cell r="R39">
            <v>374188783.010989</v>
          </cell>
        </row>
        <row r="40">
          <cell r="B40" t="str">
            <v>Hải Dương</v>
          </cell>
          <cell r="C40">
            <v>957975916</v>
          </cell>
          <cell r="F40">
            <v>929333</v>
          </cell>
          <cell r="G40">
            <v>0</v>
          </cell>
          <cell r="H40">
            <v>957046583</v>
          </cell>
          <cell r="I40">
            <v>619393038.9860001</v>
          </cell>
          <cell r="J40">
            <v>13144539</v>
          </cell>
          <cell r="K40">
            <v>498044</v>
          </cell>
          <cell r="L40">
            <v>47894</v>
          </cell>
          <cell r="M40">
            <v>551140760.9860001</v>
          </cell>
          <cell r="N40">
            <v>23272722</v>
          </cell>
          <cell r="O40">
            <v>29573054</v>
          </cell>
          <cell r="P40">
            <v>0</v>
          </cell>
          <cell r="Q40">
            <v>1716025</v>
          </cell>
          <cell r="R40">
            <v>337653544.014</v>
          </cell>
        </row>
        <row r="41">
          <cell r="B41" t="str">
            <v>Hải Phòng</v>
          </cell>
          <cell r="C41">
            <v>8010160993</v>
          </cell>
          <cell r="F41">
            <v>586435438</v>
          </cell>
          <cell r="G41">
            <v>737782869</v>
          </cell>
          <cell r="H41">
            <v>7423725555</v>
          </cell>
          <cell r="I41">
            <v>5252432169</v>
          </cell>
          <cell r="J41">
            <v>83029796</v>
          </cell>
          <cell r="K41">
            <v>15350080</v>
          </cell>
          <cell r="L41">
            <v>11014</v>
          </cell>
          <cell r="M41">
            <v>5118973178</v>
          </cell>
          <cell r="N41">
            <v>790363</v>
          </cell>
          <cell r="O41">
            <v>33950225</v>
          </cell>
          <cell r="P41">
            <v>0</v>
          </cell>
          <cell r="Q41">
            <v>327513</v>
          </cell>
          <cell r="R41">
            <v>2171293386</v>
          </cell>
        </row>
        <row r="42">
          <cell r="B42" t="str">
            <v>Hậu Giang</v>
          </cell>
          <cell r="C42">
            <v>756501823</v>
          </cell>
          <cell r="F42">
            <v>2792269</v>
          </cell>
          <cell r="G42">
            <v>0</v>
          </cell>
          <cell r="H42">
            <v>753709554</v>
          </cell>
          <cell r="I42">
            <v>550026557</v>
          </cell>
          <cell r="J42">
            <v>11610844</v>
          </cell>
          <cell r="K42">
            <v>151656804</v>
          </cell>
          <cell r="L42">
            <v>0</v>
          </cell>
          <cell r="M42">
            <v>375024420</v>
          </cell>
          <cell r="N42">
            <v>5735680</v>
          </cell>
          <cell r="O42">
            <v>2963987</v>
          </cell>
          <cell r="P42">
            <v>0</v>
          </cell>
          <cell r="Q42">
            <v>3034822</v>
          </cell>
          <cell r="R42">
            <v>203682997</v>
          </cell>
        </row>
        <row r="43">
          <cell r="B43" t="str">
            <v>Hồ Chí Minh</v>
          </cell>
        </row>
        <row r="44">
          <cell r="B44" t="str">
            <v>Hòa Bình</v>
          </cell>
          <cell r="C44">
            <v>233111561.176</v>
          </cell>
          <cell r="F44">
            <v>84550</v>
          </cell>
          <cell r="G44">
            <v>0</v>
          </cell>
          <cell r="H44">
            <v>233027010.824</v>
          </cell>
          <cell r="I44">
            <v>139159322.9</v>
          </cell>
          <cell r="J44">
            <v>2723193</v>
          </cell>
          <cell r="K44">
            <v>152184</v>
          </cell>
          <cell r="L44">
            <v>28025</v>
          </cell>
          <cell r="M44">
            <v>128291585.1</v>
          </cell>
          <cell r="N44">
            <v>1455124.8</v>
          </cell>
          <cell r="O44">
            <v>0</v>
          </cell>
          <cell r="P44">
            <v>0</v>
          </cell>
          <cell r="Q44">
            <v>6509211</v>
          </cell>
          <cell r="R44">
            <v>93867687.924</v>
          </cell>
        </row>
        <row r="45">
          <cell r="B45" t="str">
            <v>Hưng Yên</v>
          </cell>
          <cell r="C45">
            <v>654549762.926</v>
          </cell>
          <cell r="F45">
            <v>814335</v>
          </cell>
          <cell r="G45">
            <v>0</v>
          </cell>
          <cell r="H45">
            <v>653735428.2080001</v>
          </cell>
          <cell r="I45">
            <v>325672022.396</v>
          </cell>
          <cell r="J45">
            <v>36244766</v>
          </cell>
          <cell r="K45">
            <v>3638721</v>
          </cell>
          <cell r="L45">
            <v>13624</v>
          </cell>
          <cell r="M45">
            <v>270202901</v>
          </cell>
          <cell r="N45">
            <v>1415783</v>
          </cell>
          <cell r="O45">
            <v>0</v>
          </cell>
          <cell r="P45">
            <v>0</v>
          </cell>
          <cell r="Q45">
            <v>14156227.396</v>
          </cell>
          <cell r="R45">
            <v>328063405.812</v>
          </cell>
        </row>
        <row r="46">
          <cell r="B46" t="str">
            <v>Khánh Hòa</v>
          </cell>
          <cell r="C46">
            <v>1477920629</v>
          </cell>
          <cell r="F46">
            <v>427816</v>
          </cell>
          <cell r="G46">
            <v>0</v>
          </cell>
          <cell r="H46">
            <v>1477492813</v>
          </cell>
          <cell r="I46">
            <v>785500647</v>
          </cell>
          <cell r="J46">
            <v>62728917</v>
          </cell>
          <cell r="K46">
            <v>4566628</v>
          </cell>
          <cell r="L46">
            <v>5513</v>
          </cell>
          <cell r="M46">
            <v>687994471</v>
          </cell>
          <cell r="N46">
            <v>5241791</v>
          </cell>
          <cell r="O46">
            <v>24117067</v>
          </cell>
          <cell r="P46">
            <v>0</v>
          </cell>
          <cell r="Q46">
            <v>846260</v>
          </cell>
          <cell r="R46">
            <v>691992166</v>
          </cell>
        </row>
        <row r="47">
          <cell r="B47" t="str">
            <v>Kiên Giang</v>
          </cell>
          <cell r="C47">
            <v>1518984731</v>
          </cell>
          <cell r="F47">
            <v>3564044</v>
          </cell>
          <cell r="G47">
            <v>0</v>
          </cell>
          <cell r="H47">
            <v>1515420687</v>
          </cell>
          <cell r="I47">
            <v>1056666148</v>
          </cell>
          <cell r="J47">
            <v>111905334</v>
          </cell>
          <cell r="K47">
            <v>72401262</v>
          </cell>
          <cell r="L47">
            <v>2936</v>
          </cell>
          <cell r="M47">
            <v>813547511</v>
          </cell>
          <cell r="N47">
            <v>56752942</v>
          </cell>
          <cell r="O47">
            <v>841300</v>
          </cell>
          <cell r="P47">
            <v>125000</v>
          </cell>
          <cell r="Q47">
            <v>1089863</v>
          </cell>
          <cell r="R47">
            <v>458754539</v>
          </cell>
        </row>
        <row r="48">
          <cell r="B48" t="str">
            <v>Kon Tum</v>
          </cell>
          <cell r="C48">
            <v>699854556.5750003</v>
          </cell>
          <cell r="F48">
            <v>926191.1170000001</v>
          </cell>
          <cell r="G48">
            <v>1580670.376</v>
          </cell>
          <cell r="H48">
            <v>698928365.458</v>
          </cell>
          <cell r="I48">
            <v>157384224.038</v>
          </cell>
          <cell r="J48">
            <v>11306426.233</v>
          </cell>
          <cell r="K48">
            <v>3003600.623</v>
          </cell>
          <cell r="L48">
            <v>0</v>
          </cell>
          <cell r="M48">
            <v>136857613.753</v>
          </cell>
          <cell r="N48">
            <v>1611174.491</v>
          </cell>
          <cell r="O48">
            <v>4605408.938</v>
          </cell>
          <cell r="P48">
            <v>0</v>
          </cell>
          <cell r="Q48">
            <v>0</v>
          </cell>
          <cell r="R48">
            <v>541544141.42</v>
          </cell>
        </row>
        <row r="49">
          <cell r="B49" t="str">
            <v>Lai Châu</v>
          </cell>
          <cell r="C49">
            <v>56068284</v>
          </cell>
          <cell r="F49">
            <v>8225</v>
          </cell>
          <cell r="G49">
            <v>0</v>
          </cell>
          <cell r="H49">
            <v>56060059</v>
          </cell>
          <cell r="I49">
            <v>5502565</v>
          </cell>
          <cell r="J49">
            <v>2147672</v>
          </cell>
          <cell r="K49">
            <v>255750</v>
          </cell>
          <cell r="L49">
            <v>4870</v>
          </cell>
          <cell r="M49">
            <v>2954507</v>
          </cell>
          <cell r="N49">
            <v>60001</v>
          </cell>
          <cell r="O49">
            <v>79765</v>
          </cell>
          <cell r="P49">
            <v>0</v>
          </cell>
          <cell r="Q49">
            <v>0</v>
          </cell>
          <cell r="R49">
            <v>50557494</v>
          </cell>
        </row>
        <row r="50">
          <cell r="B50" t="str">
            <v>Lâm Đồng</v>
          </cell>
          <cell r="C50">
            <v>2749127703</v>
          </cell>
          <cell r="F50">
            <v>50443138</v>
          </cell>
          <cell r="G50">
            <v>0</v>
          </cell>
          <cell r="H50">
            <v>2698684565</v>
          </cell>
          <cell r="I50">
            <v>979767717</v>
          </cell>
          <cell r="J50">
            <v>51473122</v>
          </cell>
          <cell r="K50">
            <v>39083180</v>
          </cell>
          <cell r="L50">
            <v>17343</v>
          </cell>
          <cell r="M50">
            <v>860145002</v>
          </cell>
          <cell r="N50">
            <v>23525153</v>
          </cell>
          <cell r="O50">
            <v>3572103</v>
          </cell>
          <cell r="P50">
            <v>0</v>
          </cell>
          <cell r="Q50">
            <v>1951814</v>
          </cell>
          <cell r="R50">
            <v>1718916848</v>
          </cell>
        </row>
        <row r="51">
          <cell r="B51" t="str">
            <v>Lạng Sơn</v>
          </cell>
          <cell r="C51">
            <v>363354910.054</v>
          </cell>
          <cell r="F51">
            <v>5666441</v>
          </cell>
          <cell r="G51">
            <v>0</v>
          </cell>
          <cell r="H51">
            <v>357688469.054</v>
          </cell>
          <cell r="I51">
            <v>49535926.054000005</v>
          </cell>
          <cell r="J51">
            <v>10332959.045</v>
          </cell>
          <cell r="K51">
            <v>1284079</v>
          </cell>
          <cell r="L51">
            <v>12725</v>
          </cell>
          <cell r="M51">
            <v>37862999.009</v>
          </cell>
          <cell r="N51">
            <v>27764</v>
          </cell>
          <cell r="O51">
            <v>15400</v>
          </cell>
          <cell r="P51">
            <v>0</v>
          </cell>
          <cell r="Q51">
            <v>0</v>
          </cell>
          <cell r="R51">
            <v>308152543</v>
          </cell>
        </row>
        <row r="52">
          <cell r="B52" t="str">
            <v>Lào Cai</v>
          </cell>
          <cell r="C52">
            <v>350700449</v>
          </cell>
          <cell r="F52">
            <v>5498156</v>
          </cell>
          <cell r="G52">
            <v>0</v>
          </cell>
          <cell r="H52">
            <v>345202293</v>
          </cell>
          <cell r="I52">
            <v>113580895</v>
          </cell>
          <cell r="J52">
            <v>8086654</v>
          </cell>
          <cell r="K52">
            <v>1059476</v>
          </cell>
          <cell r="L52">
            <v>9777</v>
          </cell>
          <cell r="M52">
            <v>104201504</v>
          </cell>
          <cell r="N52">
            <v>58247</v>
          </cell>
          <cell r="O52">
            <v>0</v>
          </cell>
          <cell r="P52">
            <v>0</v>
          </cell>
          <cell r="Q52">
            <v>165237</v>
          </cell>
          <cell r="R52">
            <v>231621398</v>
          </cell>
        </row>
        <row r="53">
          <cell r="B53" t="str">
            <v>Long An</v>
          </cell>
          <cell r="C53">
            <v>5102885228.5</v>
          </cell>
          <cell r="F53">
            <v>23325902</v>
          </cell>
          <cell r="G53">
            <v>318301919</v>
          </cell>
          <cell r="H53">
            <v>5079559326.5</v>
          </cell>
          <cell r="I53">
            <v>2414483361</v>
          </cell>
          <cell r="J53">
            <v>97990449</v>
          </cell>
          <cell r="K53">
            <v>11261483</v>
          </cell>
          <cell r="L53">
            <v>2886</v>
          </cell>
          <cell r="M53">
            <v>2126839800</v>
          </cell>
          <cell r="N53">
            <v>84340703</v>
          </cell>
          <cell r="O53">
            <v>5954456</v>
          </cell>
          <cell r="P53">
            <v>0</v>
          </cell>
          <cell r="Q53">
            <v>88093584</v>
          </cell>
          <cell r="R53">
            <v>2665075965.5</v>
          </cell>
        </row>
        <row r="54">
          <cell r="B54" t="str">
            <v>Nam Định</v>
          </cell>
          <cell r="C54">
            <v>401443452</v>
          </cell>
          <cell r="F54">
            <v>1327268</v>
          </cell>
          <cell r="G54">
            <v>0</v>
          </cell>
          <cell r="H54">
            <v>400116184</v>
          </cell>
          <cell r="I54">
            <v>136241750</v>
          </cell>
          <cell r="J54">
            <v>6713437</v>
          </cell>
          <cell r="K54">
            <v>1612771</v>
          </cell>
          <cell r="L54">
            <v>31245</v>
          </cell>
          <cell r="M54">
            <v>119069428</v>
          </cell>
          <cell r="N54">
            <v>9490</v>
          </cell>
          <cell r="O54">
            <v>4883533</v>
          </cell>
          <cell r="P54">
            <v>0</v>
          </cell>
          <cell r="Q54">
            <v>3921846</v>
          </cell>
          <cell r="R54">
            <v>263874434</v>
          </cell>
        </row>
        <row r="55">
          <cell r="B55" t="str">
            <v>Nghệ An</v>
          </cell>
          <cell r="C55">
            <v>1018704991.8150003</v>
          </cell>
          <cell r="F55">
            <v>3939411.8419999997</v>
          </cell>
          <cell r="G55">
            <v>0</v>
          </cell>
          <cell r="H55">
            <v>1014765579.973</v>
          </cell>
          <cell r="I55">
            <v>581285607.401</v>
          </cell>
          <cell r="J55">
            <v>16581935.9</v>
          </cell>
          <cell r="K55">
            <v>7040266.0940000005</v>
          </cell>
          <cell r="L55">
            <v>103665.5</v>
          </cell>
          <cell r="M55">
            <v>552668673.8270001</v>
          </cell>
          <cell r="N55">
            <v>4741081.889</v>
          </cell>
          <cell r="O55">
            <v>60244</v>
          </cell>
          <cell r="P55">
            <v>0</v>
          </cell>
          <cell r="Q55">
            <v>89740.191</v>
          </cell>
          <cell r="R55">
            <v>433479972.572</v>
          </cell>
        </row>
        <row r="56">
          <cell r="B56" t="str">
            <v>Ninh Bình</v>
          </cell>
          <cell r="C56">
            <v>469332853</v>
          </cell>
          <cell r="F56">
            <v>1220964</v>
          </cell>
          <cell r="G56">
            <v>0</v>
          </cell>
          <cell r="H56">
            <v>468111889</v>
          </cell>
          <cell r="I56">
            <v>279194266</v>
          </cell>
          <cell r="J56">
            <v>10231112</v>
          </cell>
          <cell r="K56">
            <v>2868879</v>
          </cell>
          <cell r="L56">
            <v>10650</v>
          </cell>
          <cell r="M56">
            <v>266067303</v>
          </cell>
          <cell r="N56">
            <v>16322</v>
          </cell>
          <cell r="O56">
            <v>0</v>
          </cell>
          <cell r="P56">
            <v>0</v>
          </cell>
          <cell r="Q56">
            <v>0</v>
          </cell>
          <cell r="R56">
            <v>188917623</v>
          </cell>
        </row>
        <row r="57">
          <cell r="B57" t="str">
            <v>Ninh Thuận</v>
          </cell>
          <cell r="C57">
            <v>1414766438.386</v>
          </cell>
          <cell r="F57">
            <v>63042</v>
          </cell>
          <cell r="G57">
            <v>0</v>
          </cell>
          <cell r="H57">
            <v>1414703396.386</v>
          </cell>
          <cell r="I57">
            <v>1262337558.483</v>
          </cell>
          <cell r="J57">
            <v>5210750.42</v>
          </cell>
          <cell r="K57">
            <v>538408</v>
          </cell>
          <cell r="L57">
            <v>0</v>
          </cell>
          <cell r="M57">
            <v>1249335703.0630002</v>
          </cell>
          <cell r="N57">
            <v>7252497</v>
          </cell>
          <cell r="O57">
            <v>0</v>
          </cell>
          <cell r="P57">
            <v>0</v>
          </cell>
          <cell r="Q57">
            <v>200</v>
          </cell>
          <cell r="R57">
            <v>152365837.903</v>
          </cell>
        </row>
        <row r="58">
          <cell r="B58" t="str">
            <v>Phú Thọ</v>
          </cell>
          <cell r="C58">
            <v>486621482</v>
          </cell>
          <cell r="F58">
            <v>184848</v>
          </cell>
          <cell r="G58">
            <v>0</v>
          </cell>
          <cell r="H58">
            <v>486436634</v>
          </cell>
          <cell r="I58">
            <v>203970605</v>
          </cell>
          <cell r="J58">
            <v>8653062</v>
          </cell>
          <cell r="K58">
            <v>3781044</v>
          </cell>
          <cell r="L58">
            <v>0</v>
          </cell>
          <cell r="M58">
            <v>180501084</v>
          </cell>
          <cell r="N58">
            <v>8766124</v>
          </cell>
          <cell r="O58">
            <v>1705743</v>
          </cell>
          <cell r="P58">
            <v>0</v>
          </cell>
          <cell r="Q58">
            <v>563548</v>
          </cell>
          <cell r="R58">
            <v>282466029</v>
          </cell>
        </row>
        <row r="59">
          <cell r="B59" t="str">
            <v>Phú Yên</v>
          </cell>
          <cell r="C59">
            <v>1629300857</v>
          </cell>
          <cell r="F59">
            <v>152872</v>
          </cell>
          <cell r="G59">
            <v>0</v>
          </cell>
          <cell r="H59">
            <v>1629147985</v>
          </cell>
          <cell r="I59">
            <v>1322252327</v>
          </cell>
          <cell r="J59">
            <v>7612509</v>
          </cell>
          <cell r="K59">
            <v>2447083</v>
          </cell>
          <cell r="L59">
            <v>0</v>
          </cell>
          <cell r="M59">
            <v>1284274487</v>
          </cell>
          <cell r="N59">
            <v>26797977</v>
          </cell>
          <cell r="O59">
            <v>874408</v>
          </cell>
          <cell r="P59">
            <v>0</v>
          </cell>
          <cell r="Q59">
            <v>245863</v>
          </cell>
          <cell r="R59">
            <v>306895658</v>
          </cell>
        </row>
        <row r="60">
          <cell r="B60" t="str">
            <v>Quảng Bình</v>
          </cell>
          <cell r="C60">
            <v>1516349704</v>
          </cell>
          <cell r="F60">
            <v>551177548</v>
          </cell>
          <cell r="G60">
            <v>0</v>
          </cell>
          <cell r="H60">
            <v>965172156</v>
          </cell>
          <cell r="I60">
            <v>714312958</v>
          </cell>
          <cell r="J60">
            <v>3091985</v>
          </cell>
          <cell r="K60">
            <v>3567325</v>
          </cell>
          <cell r="L60">
            <v>10384</v>
          </cell>
          <cell r="M60">
            <v>703889112</v>
          </cell>
          <cell r="N60">
            <v>288924</v>
          </cell>
          <cell r="O60">
            <v>2061850</v>
          </cell>
          <cell r="P60">
            <v>0</v>
          </cell>
          <cell r="Q60">
            <v>1403378</v>
          </cell>
          <cell r="R60">
            <v>250859198</v>
          </cell>
        </row>
        <row r="61">
          <cell r="B61" t="str">
            <v>Quảng Nam</v>
          </cell>
          <cell r="C61">
            <v>1829992033.264</v>
          </cell>
          <cell r="F61">
            <v>613460</v>
          </cell>
          <cell r="G61">
            <v>4108602</v>
          </cell>
          <cell r="H61">
            <v>1829378573.264</v>
          </cell>
          <cell r="I61">
            <v>432318859.476</v>
          </cell>
          <cell r="J61">
            <v>18352813</v>
          </cell>
          <cell r="K61">
            <v>25155596.75</v>
          </cell>
          <cell r="L61">
            <v>0</v>
          </cell>
          <cell r="M61">
            <v>381855802.726</v>
          </cell>
          <cell r="N61">
            <v>198197</v>
          </cell>
          <cell r="O61">
            <v>6473843</v>
          </cell>
          <cell r="P61">
            <v>0</v>
          </cell>
          <cell r="Q61">
            <v>282607</v>
          </cell>
          <cell r="R61">
            <v>1397059713.788</v>
          </cell>
        </row>
        <row r="62">
          <cell r="B62" t="str">
            <v>Quảng Ngãi</v>
          </cell>
          <cell r="C62">
            <v>1045766639</v>
          </cell>
          <cell r="F62">
            <v>218135</v>
          </cell>
          <cell r="G62">
            <v>0</v>
          </cell>
          <cell r="H62">
            <v>1045548504</v>
          </cell>
          <cell r="I62">
            <v>595036811</v>
          </cell>
          <cell r="J62">
            <v>21956293</v>
          </cell>
          <cell r="K62">
            <v>1788148</v>
          </cell>
          <cell r="L62">
            <v>0</v>
          </cell>
          <cell r="M62">
            <v>545939032</v>
          </cell>
          <cell r="N62">
            <v>7303402</v>
          </cell>
          <cell r="O62">
            <v>7249032</v>
          </cell>
          <cell r="P62">
            <v>0</v>
          </cell>
          <cell r="Q62">
            <v>10800904</v>
          </cell>
          <cell r="R62">
            <v>450511693</v>
          </cell>
        </row>
        <row r="63">
          <cell r="B63" t="str">
            <v>Quảng Ninh</v>
          </cell>
          <cell r="C63">
            <v>1333842990</v>
          </cell>
          <cell r="F63">
            <v>6489725</v>
          </cell>
          <cell r="G63">
            <v>14008083</v>
          </cell>
          <cell r="H63">
            <v>1327353265</v>
          </cell>
          <cell r="I63">
            <v>595240299</v>
          </cell>
          <cell r="J63">
            <v>28264153</v>
          </cell>
          <cell r="K63">
            <v>2568007</v>
          </cell>
          <cell r="L63">
            <v>149879</v>
          </cell>
          <cell r="M63">
            <v>559727002</v>
          </cell>
          <cell r="N63">
            <v>1904004</v>
          </cell>
          <cell r="O63">
            <v>2627254</v>
          </cell>
          <cell r="P63">
            <v>0</v>
          </cell>
          <cell r="Q63">
            <v>0</v>
          </cell>
          <cell r="R63">
            <v>732112966</v>
          </cell>
        </row>
        <row r="64">
          <cell r="B64" t="str">
            <v>Quảng Trị</v>
          </cell>
          <cell r="C64">
            <v>364954231</v>
          </cell>
          <cell r="F64">
            <v>353611</v>
          </cell>
          <cell r="G64">
            <v>113542670</v>
          </cell>
          <cell r="H64">
            <v>364600620</v>
          </cell>
          <cell r="I64">
            <v>193838485</v>
          </cell>
          <cell r="J64">
            <v>4230280</v>
          </cell>
          <cell r="K64">
            <v>3306480</v>
          </cell>
          <cell r="L64">
            <v>0</v>
          </cell>
          <cell r="M64">
            <v>175824262</v>
          </cell>
          <cell r="N64">
            <v>778958</v>
          </cell>
          <cell r="O64">
            <v>9698505</v>
          </cell>
          <cell r="P64">
            <v>0</v>
          </cell>
          <cell r="Q64">
            <v>0</v>
          </cell>
          <cell r="R64">
            <v>170762135</v>
          </cell>
        </row>
        <row r="65">
          <cell r="B65" t="str">
            <v>Sóc Trăng</v>
          </cell>
          <cell r="C65">
            <v>1119585853</v>
          </cell>
          <cell r="F65">
            <v>7135216</v>
          </cell>
          <cell r="G65">
            <v>1337929</v>
          </cell>
          <cell r="H65">
            <v>1112450637</v>
          </cell>
          <cell r="I65">
            <v>818566892</v>
          </cell>
          <cell r="J65">
            <v>37636468</v>
          </cell>
          <cell r="K65">
            <v>4211492</v>
          </cell>
          <cell r="L65">
            <v>0</v>
          </cell>
          <cell r="M65">
            <v>674766255</v>
          </cell>
          <cell r="N65">
            <v>18562763</v>
          </cell>
          <cell r="O65">
            <v>83249279</v>
          </cell>
          <cell r="P65">
            <v>0</v>
          </cell>
          <cell r="Q65">
            <v>140635</v>
          </cell>
          <cell r="R65">
            <v>293883745</v>
          </cell>
        </row>
        <row r="66">
          <cell r="B66" t="str">
            <v>Sơn La</v>
          </cell>
          <cell r="C66">
            <v>227786988</v>
          </cell>
          <cell r="F66">
            <v>3808968</v>
          </cell>
          <cell r="G66">
            <v>0</v>
          </cell>
          <cell r="H66">
            <v>223978020</v>
          </cell>
          <cell r="I66">
            <v>171378787</v>
          </cell>
          <cell r="J66">
            <v>8856828</v>
          </cell>
          <cell r="K66">
            <v>2708376</v>
          </cell>
          <cell r="L66">
            <v>31748</v>
          </cell>
          <cell r="M66">
            <v>132368768</v>
          </cell>
          <cell r="N66">
            <v>12173500</v>
          </cell>
          <cell r="O66">
            <v>15144292</v>
          </cell>
          <cell r="P66">
            <v>0</v>
          </cell>
          <cell r="Q66">
            <v>95275</v>
          </cell>
          <cell r="R66">
            <v>52599233</v>
          </cell>
        </row>
        <row r="67">
          <cell r="B67" t="str">
            <v>Tây Ninh</v>
          </cell>
          <cell r="C67">
            <v>2189901423</v>
          </cell>
          <cell r="F67">
            <v>11384140</v>
          </cell>
          <cell r="G67">
            <v>0</v>
          </cell>
          <cell r="H67">
            <v>2178517283</v>
          </cell>
          <cell r="I67">
            <v>1294328685</v>
          </cell>
          <cell r="J67">
            <v>46897949</v>
          </cell>
          <cell r="K67">
            <v>8943709</v>
          </cell>
          <cell r="L67">
            <v>0</v>
          </cell>
          <cell r="M67">
            <v>1195744653</v>
          </cell>
          <cell r="N67">
            <v>19192069</v>
          </cell>
          <cell r="O67">
            <v>4546157</v>
          </cell>
          <cell r="P67">
            <v>0</v>
          </cell>
          <cell r="Q67">
            <v>19004148</v>
          </cell>
          <cell r="R67">
            <v>884188598</v>
          </cell>
        </row>
        <row r="68">
          <cell r="B68" t="str">
            <v>Thái Bình</v>
          </cell>
          <cell r="C68">
            <v>900082749</v>
          </cell>
          <cell r="F68">
            <v>172840</v>
          </cell>
          <cell r="G68">
            <v>0</v>
          </cell>
          <cell r="H68">
            <v>899909909</v>
          </cell>
          <cell r="I68">
            <v>252271048</v>
          </cell>
          <cell r="J68">
            <v>15661154</v>
          </cell>
          <cell r="K68">
            <v>60074</v>
          </cell>
          <cell r="L68">
            <v>10900</v>
          </cell>
          <cell r="M68">
            <v>227384187</v>
          </cell>
          <cell r="N68">
            <v>8945496</v>
          </cell>
          <cell r="O68">
            <v>48350</v>
          </cell>
          <cell r="P68">
            <v>0</v>
          </cell>
          <cell r="Q68">
            <v>160887</v>
          </cell>
          <cell r="R68">
            <v>647638861</v>
          </cell>
        </row>
        <row r="69">
          <cell r="B69" t="str">
            <v>Thái Nguyên</v>
          </cell>
          <cell r="C69">
            <v>378160578</v>
          </cell>
          <cell r="F69">
            <v>809385</v>
          </cell>
          <cell r="G69">
            <v>0</v>
          </cell>
          <cell r="H69">
            <v>377351193</v>
          </cell>
          <cell r="I69">
            <v>182066181</v>
          </cell>
          <cell r="J69">
            <v>5134534</v>
          </cell>
          <cell r="K69">
            <v>428798</v>
          </cell>
          <cell r="L69">
            <v>35927</v>
          </cell>
          <cell r="M69">
            <v>140004531</v>
          </cell>
          <cell r="N69">
            <v>12587648</v>
          </cell>
          <cell r="O69">
            <v>23184091</v>
          </cell>
          <cell r="P69">
            <v>0</v>
          </cell>
          <cell r="Q69">
            <v>690652</v>
          </cell>
          <cell r="R69">
            <v>195285012</v>
          </cell>
        </row>
        <row r="70">
          <cell r="B70" t="str">
            <v>Thanh Hóa</v>
          </cell>
          <cell r="C70">
            <v>1100190512.362</v>
          </cell>
          <cell r="F70">
            <v>581904</v>
          </cell>
          <cell r="G70">
            <v>0</v>
          </cell>
          <cell r="H70">
            <v>1099608608.362</v>
          </cell>
          <cell r="I70">
            <v>894730016.412</v>
          </cell>
          <cell r="J70">
            <v>19422421</v>
          </cell>
          <cell r="K70">
            <v>10202831</v>
          </cell>
          <cell r="L70">
            <v>2931</v>
          </cell>
          <cell r="M70">
            <v>745128157.412</v>
          </cell>
          <cell r="N70">
            <v>8113361</v>
          </cell>
          <cell r="O70">
            <v>811891</v>
          </cell>
          <cell r="P70">
            <v>1738221</v>
          </cell>
          <cell r="Q70">
            <v>109310203</v>
          </cell>
          <cell r="R70">
            <v>204878591.95</v>
          </cell>
        </row>
        <row r="71">
          <cell r="B71" t="str">
            <v>Tiền Giang</v>
          </cell>
          <cell r="C71">
            <v>1696330825.4250002</v>
          </cell>
          <cell r="F71">
            <v>1838861</v>
          </cell>
          <cell r="G71">
            <v>0</v>
          </cell>
          <cell r="H71">
            <v>1694491964.4250002</v>
          </cell>
          <cell r="I71">
            <v>947288671.4970001</v>
          </cell>
          <cell r="J71">
            <v>96955807.007</v>
          </cell>
          <cell r="K71">
            <v>30420993.125</v>
          </cell>
          <cell r="L71">
            <v>82388</v>
          </cell>
          <cell r="M71">
            <v>759941268.967</v>
          </cell>
          <cell r="N71">
            <v>32981460.398000002</v>
          </cell>
          <cell r="O71">
            <v>26164164</v>
          </cell>
          <cell r="P71">
            <v>0</v>
          </cell>
          <cell r="Q71">
            <v>742590</v>
          </cell>
          <cell r="R71">
            <v>747203292.9280001</v>
          </cell>
        </row>
        <row r="72">
          <cell r="B72" t="str">
            <v>Trà Vinh</v>
          </cell>
          <cell r="C72">
            <v>735508180</v>
          </cell>
          <cell r="F72">
            <v>118175</v>
          </cell>
          <cell r="G72">
            <v>0</v>
          </cell>
          <cell r="H72">
            <v>735390005</v>
          </cell>
          <cell r="I72">
            <v>469101902</v>
          </cell>
          <cell r="J72">
            <v>22916079</v>
          </cell>
          <cell r="K72">
            <v>4025720</v>
          </cell>
          <cell r="L72">
            <v>0</v>
          </cell>
          <cell r="M72">
            <v>416140471</v>
          </cell>
          <cell r="N72">
            <v>16592291</v>
          </cell>
          <cell r="O72">
            <v>5974675</v>
          </cell>
          <cell r="P72">
            <v>0</v>
          </cell>
          <cell r="Q72">
            <v>3452666</v>
          </cell>
          <cell r="R72">
            <v>266288103</v>
          </cell>
        </row>
        <row r="73">
          <cell r="B73" t="str">
            <v>TT Huế</v>
          </cell>
          <cell r="C73">
            <v>712732462</v>
          </cell>
          <cell r="F73">
            <v>426909</v>
          </cell>
          <cell r="G73">
            <v>0</v>
          </cell>
          <cell r="H73">
            <v>712305553</v>
          </cell>
          <cell r="I73">
            <v>369332358</v>
          </cell>
          <cell r="J73">
            <v>7587841</v>
          </cell>
          <cell r="K73">
            <v>33219025</v>
          </cell>
          <cell r="L73">
            <v>0</v>
          </cell>
          <cell r="M73">
            <v>240936948</v>
          </cell>
          <cell r="N73">
            <v>63479790</v>
          </cell>
          <cell r="O73">
            <v>19610524</v>
          </cell>
          <cell r="P73">
            <v>0</v>
          </cell>
          <cell r="Q73">
            <v>4498230</v>
          </cell>
          <cell r="R73">
            <v>342973195</v>
          </cell>
        </row>
        <row r="74">
          <cell r="B74" t="str">
            <v>Tuyên Quang</v>
          </cell>
          <cell r="C74">
            <v>118727511</v>
          </cell>
          <cell r="F74">
            <v>222561</v>
          </cell>
          <cell r="G74">
            <v>0</v>
          </cell>
          <cell r="H74">
            <v>118504950</v>
          </cell>
          <cell r="I74">
            <v>49218147</v>
          </cell>
          <cell r="J74">
            <v>3220485</v>
          </cell>
          <cell r="K74">
            <v>77330</v>
          </cell>
          <cell r="L74">
            <v>103019</v>
          </cell>
          <cell r="M74">
            <v>29362967</v>
          </cell>
          <cell r="N74">
            <v>16263850</v>
          </cell>
          <cell r="O74">
            <v>0</v>
          </cell>
          <cell r="P74">
            <v>0</v>
          </cell>
          <cell r="Q74">
            <v>190496</v>
          </cell>
          <cell r="R74">
            <v>69286803</v>
          </cell>
        </row>
        <row r="75">
          <cell r="B75" t="str">
            <v>Vĩnh Long</v>
          </cell>
          <cell r="C75">
            <v>1752547088</v>
          </cell>
          <cell r="F75">
            <v>48352252</v>
          </cell>
          <cell r="G75">
            <v>29446</v>
          </cell>
          <cell r="H75">
            <v>1704194836</v>
          </cell>
          <cell r="I75">
            <v>708485998</v>
          </cell>
          <cell r="J75">
            <v>22661394</v>
          </cell>
          <cell r="K75">
            <v>2775424</v>
          </cell>
          <cell r="L75">
            <v>2577</v>
          </cell>
          <cell r="M75">
            <v>633722080</v>
          </cell>
          <cell r="N75">
            <v>45184146</v>
          </cell>
          <cell r="O75">
            <v>3808275</v>
          </cell>
          <cell r="P75">
            <v>0</v>
          </cell>
          <cell r="Q75">
            <v>332102</v>
          </cell>
          <cell r="R75">
            <v>995708838</v>
          </cell>
        </row>
        <row r="76">
          <cell r="B76" t="str">
            <v>Vĩnh Phúc</v>
          </cell>
          <cell r="C76">
            <v>742163694</v>
          </cell>
          <cell r="F76">
            <v>28253714</v>
          </cell>
          <cell r="G76">
            <v>0</v>
          </cell>
          <cell r="H76">
            <v>713909980</v>
          </cell>
          <cell r="I76">
            <v>424582970</v>
          </cell>
          <cell r="J76">
            <v>18496705</v>
          </cell>
          <cell r="K76">
            <v>513483</v>
          </cell>
          <cell r="L76">
            <v>70000</v>
          </cell>
          <cell r="M76">
            <v>373618553</v>
          </cell>
          <cell r="N76">
            <v>31856229</v>
          </cell>
          <cell r="O76">
            <v>28000</v>
          </cell>
          <cell r="P76">
            <v>0</v>
          </cell>
          <cell r="Q76">
            <v>0</v>
          </cell>
          <cell r="R76">
            <v>289327010</v>
          </cell>
        </row>
        <row r="77">
          <cell r="B77" t="str">
            <v>Yên Bái</v>
          </cell>
          <cell r="C77">
            <v>244819814</v>
          </cell>
          <cell r="F77">
            <v>29777</v>
          </cell>
          <cell r="G77">
            <v>0</v>
          </cell>
          <cell r="H77">
            <v>244790037</v>
          </cell>
          <cell r="I77">
            <v>129570223</v>
          </cell>
          <cell r="J77">
            <v>3923423</v>
          </cell>
          <cell r="K77">
            <v>1036794</v>
          </cell>
          <cell r="L77">
            <v>27955</v>
          </cell>
          <cell r="M77">
            <v>65516532</v>
          </cell>
          <cell r="N77">
            <v>59055721</v>
          </cell>
          <cell r="O77">
            <v>9798</v>
          </cell>
          <cell r="P77">
            <v>0</v>
          </cell>
          <cell r="Q77">
            <v>0</v>
          </cell>
          <cell r="R77">
            <v>115219814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87"/>
  <sheetViews>
    <sheetView view="pageBreakPreview" zoomScale="115" zoomScaleNormal="70" zoomScaleSheetLayoutView="115" workbookViewId="0" topLeftCell="A68">
      <selection activeCell="N87" sqref="N87"/>
    </sheetView>
  </sheetViews>
  <sheetFormatPr defaultColWidth="9.00390625" defaultRowHeight="15.75"/>
  <cols>
    <col min="1" max="1" width="3.0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9.25390625" style="1" customWidth="1"/>
    <col min="21" max="21" width="9.375" style="1" customWidth="1"/>
    <col min="22" max="22" width="5.875" style="1" customWidth="1"/>
    <col min="23" max="24" width="10.00390625" style="1" customWidth="1"/>
    <col min="25" max="28" width="9.00390625" style="1" customWidth="1"/>
    <col min="29" max="32" width="6.625" style="1" customWidth="1"/>
    <col min="33" max="16384" width="9.00390625" style="1" customWidth="1"/>
  </cols>
  <sheetData>
    <row r="1" spans="2:10" ht="18.75" customHeight="1">
      <c r="B1" s="43" t="s">
        <v>0</v>
      </c>
      <c r="C1" s="43"/>
      <c r="D1" s="43"/>
      <c r="E1" s="43"/>
      <c r="F1" s="43"/>
      <c r="G1" s="43"/>
      <c r="H1" s="20"/>
      <c r="I1" s="20"/>
      <c r="J1" s="20"/>
    </row>
    <row r="2" spans="2:10" ht="31.5" customHeight="1">
      <c r="B2" s="44" t="s">
        <v>1</v>
      </c>
      <c r="C2" s="44"/>
      <c r="D2" s="44"/>
      <c r="E2" s="44"/>
      <c r="F2" s="44"/>
      <c r="G2" s="44"/>
      <c r="H2" s="21"/>
      <c r="I2" s="21"/>
      <c r="J2" s="21"/>
    </row>
    <row r="3" spans="1:15" ht="6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O3" s="2"/>
    </row>
    <row r="4" spans="1:19" ht="17.25" customHeight="1">
      <c r="A4" s="46" t="s">
        <v>53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22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3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8" t="s">
        <v>2</v>
      </c>
      <c r="Q7" s="48"/>
      <c r="R7" s="48"/>
      <c r="S7" s="48"/>
    </row>
    <row r="8" spans="1:28" ht="15" customHeight="1">
      <c r="A8" s="59" t="s">
        <v>3</v>
      </c>
      <c r="B8" s="59" t="s">
        <v>4</v>
      </c>
      <c r="C8" s="42" t="s">
        <v>5</v>
      </c>
      <c r="D8" s="42"/>
      <c r="E8" s="42"/>
      <c r="F8" s="49" t="s">
        <v>6</v>
      </c>
      <c r="G8" s="42" t="s">
        <v>7</v>
      </c>
      <c r="H8" s="52" t="s">
        <v>8</v>
      </c>
      <c r="I8" s="52"/>
      <c r="J8" s="52"/>
      <c r="K8" s="52"/>
      <c r="L8" s="52"/>
      <c r="M8" s="52"/>
      <c r="N8" s="52"/>
      <c r="O8" s="52"/>
      <c r="P8" s="52"/>
      <c r="Q8" s="52"/>
      <c r="R8" s="62" t="s">
        <v>43</v>
      </c>
      <c r="S8" s="42" t="s">
        <v>41</v>
      </c>
      <c r="T8" s="58" t="s">
        <v>52</v>
      </c>
      <c r="U8" s="57" t="s">
        <v>16</v>
      </c>
      <c r="V8" s="37" t="s">
        <v>50</v>
      </c>
      <c r="W8" s="57" t="s">
        <v>51</v>
      </c>
      <c r="X8" s="57" t="s">
        <v>47</v>
      </c>
      <c r="Y8" s="57" t="s">
        <v>44</v>
      </c>
      <c r="Z8" s="37" t="s">
        <v>45</v>
      </c>
      <c r="AA8" s="57" t="s">
        <v>48</v>
      </c>
      <c r="AB8" s="57" t="s">
        <v>49</v>
      </c>
    </row>
    <row r="9" spans="1:28" ht="19.5" customHeight="1">
      <c r="A9" s="59"/>
      <c r="B9" s="59"/>
      <c r="C9" s="42" t="s">
        <v>10</v>
      </c>
      <c r="D9" s="42" t="s">
        <v>11</v>
      </c>
      <c r="E9" s="42"/>
      <c r="F9" s="50"/>
      <c r="G9" s="42"/>
      <c r="H9" s="42" t="s">
        <v>8</v>
      </c>
      <c r="I9" s="52" t="s">
        <v>12</v>
      </c>
      <c r="J9" s="52"/>
      <c r="K9" s="52"/>
      <c r="L9" s="52"/>
      <c r="M9" s="52"/>
      <c r="N9" s="52"/>
      <c r="O9" s="52"/>
      <c r="P9" s="52"/>
      <c r="Q9" s="42" t="s">
        <v>13</v>
      </c>
      <c r="R9" s="62"/>
      <c r="S9" s="42"/>
      <c r="T9" s="58"/>
      <c r="U9" s="57"/>
      <c r="V9" s="38"/>
      <c r="W9" s="57"/>
      <c r="X9" s="57"/>
      <c r="Y9" s="57"/>
      <c r="Z9" s="38"/>
      <c r="AA9" s="57"/>
      <c r="AB9" s="57"/>
    </row>
    <row r="10" spans="1:28" ht="15" customHeight="1">
      <c r="A10" s="59"/>
      <c r="B10" s="59"/>
      <c r="C10" s="42"/>
      <c r="D10" s="42" t="s">
        <v>15</v>
      </c>
      <c r="E10" s="42" t="s">
        <v>16</v>
      </c>
      <c r="F10" s="50"/>
      <c r="G10" s="42"/>
      <c r="H10" s="42"/>
      <c r="I10" s="49" t="s">
        <v>14</v>
      </c>
      <c r="J10" s="60" t="s">
        <v>11</v>
      </c>
      <c r="K10" s="61"/>
      <c r="L10" s="61"/>
      <c r="M10" s="61"/>
      <c r="N10" s="61"/>
      <c r="O10" s="61"/>
      <c r="P10" s="61"/>
      <c r="Q10" s="42"/>
      <c r="R10" s="62"/>
      <c r="S10" s="42"/>
      <c r="T10" s="58"/>
      <c r="U10" s="57"/>
      <c r="V10" s="38"/>
      <c r="W10" s="57"/>
      <c r="X10" s="57"/>
      <c r="Y10" s="57"/>
      <c r="Z10" s="38"/>
      <c r="AA10" s="57"/>
      <c r="AB10" s="57"/>
    </row>
    <row r="11" spans="1:28" ht="12.75" customHeight="1">
      <c r="A11" s="59"/>
      <c r="B11" s="59"/>
      <c r="C11" s="42"/>
      <c r="D11" s="42"/>
      <c r="E11" s="42"/>
      <c r="F11" s="50"/>
      <c r="G11" s="42"/>
      <c r="H11" s="42"/>
      <c r="I11" s="50"/>
      <c r="J11" s="52" t="s">
        <v>17</v>
      </c>
      <c r="K11" s="42" t="s">
        <v>18</v>
      </c>
      <c r="L11" s="42" t="s">
        <v>19</v>
      </c>
      <c r="M11" s="42" t="s">
        <v>20</v>
      </c>
      <c r="N11" s="42" t="s">
        <v>21</v>
      </c>
      <c r="O11" s="42" t="s">
        <v>22</v>
      </c>
      <c r="P11" s="52" t="s">
        <v>23</v>
      </c>
      <c r="Q11" s="42"/>
      <c r="R11" s="62"/>
      <c r="S11" s="42"/>
      <c r="T11" s="58"/>
      <c r="U11" s="57"/>
      <c r="V11" s="38"/>
      <c r="W11" s="57"/>
      <c r="X11" s="57"/>
      <c r="Y11" s="57"/>
      <c r="Z11" s="38"/>
      <c r="AA11" s="57"/>
      <c r="AB11" s="57"/>
    </row>
    <row r="12" spans="1:28" ht="44.25" customHeight="1">
      <c r="A12" s="59"/>
      <c r="B12" s="59"/>
      <c r="C12" s="42"/>
      <c r="D12" s="42"/>
      <c r="E12" s="42"/>
      <c r="F12" s="51"/>
      <c r="G12" s="42"/>
      <c r="H12" s="42"/>
      <c r="I12" s="51"/>
      <c r="J12" s="52"/>
      <c r="K12" s="42"/>
      <c r="L12" s="42"/>
      <c r="M12" s="42"/>
      <c r="N12" s="42"/>
      <c r="O12" s="42"/>
      <c r="P12" s="52"/>
      <c r="Q12" s="42"/>
      <c r="R12" s="62"/>
      <c r="S12" s="42"/>
      <c r="T12" s="58"/>
      <c r="U12" s="57"/>
      <c r="V12" s="39"/>
      <c r="W12" s="57"/>
      <c r="X12" s="57"/>
      <c r="Y12" s="57"/>
      <c r="Z12" s="39"/>
      <c r="AA12" s="57"/>
      <c r="AB12" s="57"/>
    </row>
    <row r="13" spans="1:19" ht="13.5" customHeight="1">
      <c r="A13" s="53" t="s">
        <v>24</v>
      </c>
      <c r="B13" s="54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</row>
    <row r="14" spans="1:37" ht="18" customHeight="1">
      <c r="A14" s="6"/>
      <c r="B14" s="8" t="s">
        <v>37</v>
      </c>
      <c r="C14" s="9">
        <f aca="true" t="shared" si="0" ref="C14:R14">SUM(C15:C77)</f>
        <v>465948</v>
      </c>
      <c r="D14" s="9">
        <f t="shared" si="0"/>
        <v>341855</v>
      </c>
      <c r="E14" s="9">
        <f t="shared" si="0"/>
        <v>124093</v>
      </c>
      <c r="F14" s="9">
        <f t="shared" si="0"/>
        <v>1345</v>
      </c>
      <c r="G14" s="9">
        <f t="shared" si="0"/>
        <v>389</v>
      </c>
      <c r="H14" s="9">
        <f t="shared" si="0"/>
        <v>464603</v>
      </c>
      <c r="I14" s="9">
        <f t="shared" si="0"/>
        <v>269518</v>
      </c>
      <c r="J14" s="9">
        <f t="shared" si="0"/>
        <v>75208</v>
      </c>
      <c r="K14" s="9">
        <f t="shared" si="0"/>
        <v>1846</v>
      </c>
      <c r="L14" s="9">
        <f t="shared" si="0"/>
        <v>187288</v>
      </c>
      <c r="M14" s="9">
        <f t="shared" si="0"/>
        <v>3464</v>
      </c>
      <c r="N14" s="9">
        <f t="shared" si="0"/>
        <v>607</v>
      </c>
      <c r="O14" s="9">
        <f t="shared" si="0"/>
        <v>5</v>
      </c>
      <c r="P14" s="9">
        <f t="shared" si="0"/>
        <v>1100</v>
      </c>
      <c r="Q14" s="9">
        <f t="shared" si="0"/>
        <v>195085</v>
      </c>
      <c r="R14" s="9">
        <f t="shared" si="0"/>
        <v>387549</v>
      </c>
      <c r="S14" s="24">
        <f aca="true" t="shared" si="1" ref="S14:S45">(J14+K14)/I14</f>
        <v>0.28589556170645375</v>
      </c>
      <c r="T14" s="31">
        <v>341855</v>
      </c>
      <c r="U14" s="33">
        <f aca="true" t="shared" si="2" ref="U14:U45">C14-T14</f>
        <v>124093</v>
      </c>
      <c r="V14" s="33">
        <f aca="true" t="shared" si="3" ref="V14:V45">D14-T14</f>
        <v>0</v>
      </c>
      <c r="W14" s="23">
        <f>SUM(W15:W77)</f>
        <v>192464</v>
      </c>
      <c r="X14" s="23">
        <v>139887</v>
      </c>
      <c r="Y14" s="32">
        <f aca="true" t="shared" si="4" ref="Y14:Y45">(W14-X14)/X14</f>
        <v>0.3758533673607984</v>
      </c>
      <c r="Z14" s="32">
        <f aca="true" t="shared" si="5" ref="Z14:Z45">I14/H14</f>
        <v>0.5801038736297441</v>
      </c>
      <c r="AA14" s="32"/>
      <c r="AB14" s="32"/>
      <c r="AC14" s="23">
        <f aca="true" t="shared" si="6" ref="AC14:AC45">C14-D14-E14</f>
        <v>0</v>
      </c>
      <c r="AD14" s="23">
        <f aca="true" t="shared" si="7" ref="AD14:AD45">C14-F14-H14</f>
        <v>0</v>
      </c>
      <c r="AE14" s="23">
        <f aca="true" t="shared" si="8" ref="AE14:AE45">H14-I14-Q14</f>
        <v>0</v>
      </c>
      <c r="AF14" s="23">
        <f aca="true" t="shared" si="9" ref="AF14:AF45">I14-J14-K14-L14-M14-N14-O14-P14</f>
        <v>0</v>
      </c>
      <c r="AG14" s="23"/>
      <c r="AH14" s="36"/>
      <c r="AI14" s="34"/>
      <c r="AJ14" s="23"/>
      <c r="AK14" s="32"/>
    </row>
    <row r="15" spans="1:35" s="11" customFormat="1" ht="19.5" customHeight="1">
      <c r="A15" s="12">
        <v>1</v>
      </c>
      <c r="B15" s="13" t="str">
        <f>'[2]Viec 02T-2019'!B15</f>
        <v>An Giang</v>
      </c>
      <c r="C15" s="10">
        <f>'[2]Viec 02T-2019'!C15</f>
        <v>10656</v>
      </c>
      <c r="D15" s="10">
        <v>8325</v>
      </c>
      <c r="E15" s="10">
        <v>2331</v>
      </c>
      <c r="F15" s="10">
        <f>'[2]Viec 02T-2019'!F15</f>
        <v>24</v>
      </c>
      <c r="G15" s="10">
        <f>'[2]Viec 02T-2019'!G15</f>
        <v>6</v>
      </c>
      <c r="H15" s="10">
        <f>'[2]Viec 02T-2019'!H15</f>
        <v>10632</v>
      </c>
      <c r="I15" s="10">
        <f>'[2]Viec 02T-2019'!I15</f>
        <v>6141</v>
      </c>
      <c r="J15" s="10">
        <f>'[2]Viec 02T-2019'!J15</f>
        <v>1233</v>
      </c>
      <c r="K15" s="10">
        <f>'[2]Viec 02T-2019'!K15</f>
        <v>34</v>
      </c>
      <c r="L15" s="10">
        <f>'[2]Viec 02T-2019'!L15</f>
        <v>4670</v>
      </c>
      <c r="M15" s="10">
        <f>'[2]Viec 02T-2019'!M15</f>
        <v>182</v>
      </c>
      <c r="N15" s="10">
        <f>'[2]Viec 02T-2019'!N15</f>
        <v>3</v>
      </c>
      <c r="O15" s="10">
        <f>'[2]Viec 02T-2019'!O15</f>
        <v>0</v>
      </c>
      <c r="P15" s="10">
        <f>'[2]Viec 02T-2019'!P15</f>
        <v>19</v>
      </c>
      <c r="Q15" s="10">
        <f>'[2]Viec 02T-2019'!Q15</f>
        <v>4491</v>
      </c>
      <c r="R15" s="10">
        <f aca="true" t="shared" si="10" ref="R15:R46">L15+M15+N15+O15+P15+Q15</f>
        <v>9365</v>
      </c>
      <c r="S15" s="24">
        <f t="shared" si="1"/>
        <v>0.20631818921999676</v>
      </c>
      <c r="T15" s="31">
        <v>8325</v>
      </c>
      <c r="U15" s="33">
        <f t="shared" si="2"/>
        <v>2331</v>
      </c>
      <c r="V15" s="33">
        <f t="shared" si="3"/>
        <v>0</v>
      </c>
      <c r="W15" s="22">
        <f aca="true" t="shared" si="11" ref="W15:W46">L15+M15+N15+O15+P15</f>
        <v>4874</v>
      </c>
      <c r="X15" s="23">
        <v>3594</v>
      </c>
      <c r="Y15" s="32">
        <f t="shared" si="4"/>
        <v>0.3561491374513077</v>
      </c>
      <c r="Z15" s="32">
        <f t="shared" si="5"/>
        <v>0.5775959367945824</v>
      </c>
      <c r="AA15" s="34">
        <f aca="true" t="shared" si="12" ref="AA15:AA46">RANK(C15,$C$15:$C$77)</f>
        <v>11</v>
      </c>
      <c r="AB15" s="34">
        <f aca="true" t="shared" si="13" ref="AB15:AB46">RANK(S15,$S$15:$S$77)</f>
        <v>58</v>
      </c>
      <c r="AC15" s="23">
        <f t="shared" si="6"/>
        <v>0</v>
      </c>
      <c r="AD15" s="23">
        <f t="shared" si="7"/>
        <v>0</v>
      </c>
      <c r="AE15" s="23">
        <f t="shared" si="8"/>
        <v>0</v>
      </c>
      <c r="AF15" s="23">
        <f t="shared" si="9"/>
        <v>0</v>
      </c>
      <c r="AG15" s="23"/>
      <c r="AH15" s="36"/>
      <c r="AI15" s="34"/>
    </row>
    <row r="16" spans="1:35" s="11" customFormat="1" ht="19.5" customHeight="1">
      <c r="A16" s="14">
        <v>2</v>
      </c>
      <c r="B16" s="13" t="str">
        <f>'[2]Viec 02T-2019'!B16</f>
        <v>Bắc Giang</v>
      </c>
      <c r="C16" s="10">
        <f>'[2]Viec 02T-2019'!C16</f>
        <v>6309</v>
      </c>
      <c r="D16" s="10">
        <v>4134</v>
      </c>
      <c r="E16" s="10">
        <v>2175</v>
      </c>
      <c r="F16" s="10">
        <f>'[2]Viec 02T-2019'!F16</f>
        <v>26</v>
      </c>
      <c r="G16" s="10">
        <f>'[2]Viec 02T-2019'!G16</f>
        <v>4</v>
      </c>
      <c r="H16" s="10">
        <f>'[2]Viec 02T-2019'!H16</f>
        <v>6283</v>
      </c>
      <c r="I16" s="10">
        <f>'[2]Viec 02T-2019'!I16</f>
        <v>3540</v>
      </c>
      <c r="J16" s="10">
        <f>'[2]Viec 02T-2019'!J16</f>
        <v>1631</v>
      </c>
      <c r="K16" s="10">
        <f>'[2]Viec 02T-2019'!K16</f>
        <v>20</v>
      </c>
      <c r="L16" s="10">
        <f>'[2]Viec 02T-2019'!L16</f>
        <v>1786</v>
      </c>
      <c r="M16" s="10">
        <f>'[2]Viec 02T-2019'!M16</f>
        <v>91</v>
      </c>
      <c r="N16" s="10">
        <f>'[2]Viec 02T-2019'!N16</f>
        <v>1</v>
      </c>
      <c r="O16" s="10">
        <f>'[2]Viec 02T-2019'!O16</f>
        <v>0</v>
      </c>
      <c r="P16" s="10">
        <f>'[2]Viec 02T-2019'!P16</f>
        <v>11</v>
      </c>
      <c r="Q16" s="10">
        <f>'[2]Viec 02T-2019'!Q16</f>
        <v>2743</v>
      </c>
      <c r="R16" s="10">
        <f t="shared" si="10"/>
        <v>4632</v>
      </c>
      <c r="S16" s="24">
        <f t="shared" si="1"/>
        <v>0.46638418079096045</v>
      </c>
      <c r="T16" s="31">
        <v>4134</v>
      </c>
      <c r="U16" s="33">
        <f t="shared" si="2"/>
        <v>2175</v>
      </c>
      <c r="V16" s="33">
        <f t="shared" si="3"/>
        <v>0</v>
      </c>
      <c r="W16" s="22">
        <f t="shared" si="11"/>
        <v>1889</v>
      </c>
      <c r="X16" s="23">
        <v>1356</v>
      </c>
      <c r="Y16" s="32">
        <f t="shared" si="4"/>
        <v>0.39306784660766964</v>
      </c>
      <c r="Z16" s="32">
        <f t="shared" si="5"/>
        <v>0.5634251153907369</v>
      </c>
      <c r="AA16" s="34">
        <f t="shared" si="12"/>
        <v>29</v>
      </c>
      <c r="AB16" s="34">
        <f t="shared" si="13"/>
        <v>17</v>
      </c>
      <c r="AC16" s="23">
        <f t="shared" si="6"/>
        <v>0</v>
      </c>
      <c r="AD16" s="23">
        <f t="shared" si="7"/>
        <v>0</v>
      </c>
      <c r="AE16" s="23">
        <f t="shared" si="8"/>
        <v>0</v>
      </c>
      <c r="AF16" s="23">
        <f t="shared" si="9"/>
        <v>0</v>
      </c>
      <c r="AG16" s="23"/>
      <c r="AH16" s="36"/>
      <c r="AI16" s="34"/>
    </row>
    <row r="17" spans="1:35" s="11" customFormat="1" ht="19.5" customHeight="1">
      <c r="A17" s="12">
        <v>3</v>
      </c>
      <c r="B17" s="13" t="str">
        <f>'[2]Viec 02T-2019'!B17</f>
        <v>Bắc Kạn</v>
      </c>
      <c r="C17" s="10">
        <f>'[2]Viec 02T-2019'!C17</f>
        <v>1128</v>
      </c>
      <c r="D17" s="10">
        <v>641</v>
      </c>
      <c r="E17" s="10">
        <v>487</v>
      </c>
      <c r="F17" s="10">
        <f>'[2]Viec 02T-2019'!F17</f>
        <v>11</v>
      </c>
      <c r="G17" s="10">
        <f>'[2]Viec 02T-2019'!G17</f>
        <v>0</v>
      </c>
      <c r="H17" s="10">
        <f>'[2]Viec 02T-2019'!H17</f>
        <v>1117</v>
      </c>
      <c r="I17" s="10">
        <f>'[2]Viec 02T-2019'!I17</f>
        <v>515</v>
      </c>
      <c r="J17" s="10">
        <f>'[2]Viec 02T-2019'!J17</f>
        <v>353</v>
      </c>
      <c r="K17" s="10">
        <f>'[2]Viec 02T-2019'!K17</f>
        <v>1</v>
      </c>
      <c r="L17" s="10">
        <f>'[2]Viec 02T-2019'!L17</f>
        <v>136</v>
      </c>
      <c r="M17" s="10">
        <f>'[2]Viec 02T-2019'!M17</f>
        <v>3</v>
      </c>
      <c r="N17" s="10">
        <f>'[2]Viec 02T-2019'!N17</f>
        <v>0</v>
      </c>
      <c r="O17" s="10">
        <f>'[2]Viec 02T-2019'!O17</f>
        <v>0</v>
      </c>
      <c r="P17" s="10">
        <f>'[2]Viec 02T-2019'!P17</f>
        <v>22</v>
      </c>
      <c r="Q17" s="10">
        <f>'[2]Viec 02T-2019'!Q17</f>
        <v>602</v>
      </c>
      <c r="R17" s="10">
        <f t="shared" si="10"/>
        <v>763</v>
      </c>
      <c r="S17" s="24">
        <f t="shared" si="1"/>
        <v>0.6873786407766991</v>
      </c>
      <c r="T17" s="31">
        <v>641</v>
      </c>
      <c r="U17" s="33">
        <f t="shared" si="2"/>
        <v>487</v>
      </c>
      <c r="V17" s="33">
        <f t="shared" si="3"/>
        <v>0</v>
      </c>
      <c r="W17" s="22">
        <f t="shared" si="11"/>
        <v>161</v>
      </c>
      <c r="X17" s="23">
        <v>39</v>
      </c>
      <c r="Y17" s="32">
        <f t="shared" si="4"/>
        <v>3.128205128205128</v>
      </c>
      <c r="Z17" s="32">
        <f t="shared" si="5"/>
        <v>0.4610564010743062</v>
      </c>
      <c r="AA17" s="34">
        <f t="shared" si="12"/>
        <v>60</v>
      </c>
      <c r="AB17" s="34">
        <f t="shared" si="13"/>
        <v>1</v>
      </c>
      <c r="AC17" s="23">
        <f t="shared" si="6"/>
        <v>0</v>
      </c>
      <c r="AD17" s="23">
        <f t="shared" si="7"/>
        <v>0</v>
      </c>
      <c r="AE17" s="23">
        <f t="shared" si="8"/>
        <v>0</v>
      </c>
      <c r="AF17" s="23">
        <f t="shared" si="9"/>
        <v>0</v>
      </c>
      <c r="AG17" s="23"/>
      <c r="AH17" s="36"/>
      <c r="AI17" s="34"/>
    </row>
    <row r="18" spans="1:35" s="11" customFormat="1" ht="19.5" customHeight="1">
      <c r="A18" s="14">
        <v>4</v>
      </c>
      <c r="B18" s="13" t="str">
        <f>'[2]Viec 02T-2019'!B18</f>
        <v>Bạc Liêu</v>
      </c>
      <c r="C18" s="10">
        <f>'[2]Viec 02T-2019'!C18</f>
        <v>6637</v>
      </c>
      <c r="D18" s="10">
        <v>5040</v>
      </c>
      <c r="E18" s="10">
        <v>1597</v>
      </c>
      <c r="F18" s="10">
        <f>'[2]Viec 02T-2019'!F18</f>
        <v>12</v>
      </c>
      <c r="G18" s="10">
        <f>'[2]Viec 02T-2019'!G18</f>
        <v>0</v>
      </c>
      <c r="H18" s="10">
        <f>'[2]Viec 02T-2019'!H18</f>
        <v>6625</v>
      </c>
      <c r="I18" s="10">
        <f>'[2]Viec 02T-2019'!I18</f>
        <v>4488</v>
      </c>
      <c r="J18" s="10">
        <f>'[2]Viec 02T-2019'!J18</f>
        <v>1014</v>
      </c>
      <c r="K18" s="10">
        <f>'[2]Viec 02T-2019'!K18</f>
        <v>16</v>
      </c>
      <c r="L18" s="10">
        <f>'[2]Viec 02T-2019'!L18</f>
        <v>3440</v>
      </c>
      <c r="M18" s="10">
        <f>'[2]Viec 02T-2019'!M18</f>
        <v>2</v>
      </c>
      <c r="N18" s="10">
        <f>'[2]Viec 02T-2019'!N18</f>
        <v>5</v>
      </c>
      <c r="O18" s="10">
        <f>'[2]Viec 02T-2019'!O18</f>
        <v>1</v>
      </c>
      <c r="P18" s="10">
        <f>'[2]Viec 02T-2019'!P18</f>
        <v>10</v>
      </c>
      <c r="Q18" s="10">
        <f>'[2]Viec 02T-2019'!Q18</f>
        <v>2137</v>
      </c>
      <c r="R18" s="10">
        <f t="shared" si="10"/>
        <v>5595</v>
      </c>
      <c r="S18" s="24">
        <f t="shared" si="1"/>
        <v>0.22950089126559714</v>
      </c>
      <c r="T18" s="31">
        <v>5040</v>
      </c>
      <c r="U18" s="33">
        <f t="shared" si="2"/>
        <v>1597</v>
      </c>
      <c r="V18" s="33">
        <f t="shared" si="3"/>
        <v>0</v>
      </c>
      <c r="W18" s="22">
        <f t="shared" si="11"/>
        <v>3458</v>
      </c>
      <c r="X18" s="23">
        <v>2844</v>
      </c>
      <c r="Y18" s="32">
        <f t="shared" si="4"/>
        <v>0.2158931082981716</v>
      </c>
      <c r="Z18" s="32">
        <f t="shared" si="5"/>
        <v>0.677433962264151</v>
      </c>
      <c r="AA18" s="34">
        <f t="shared" si="12"/>
        <v>28</v>
      </c>
      <c r="AB18" s="34">
        <f t="shared" si="13"/>
        <v>53</v>
      </c>
      <c r="AC18" s="23">
        <f t="shared" si="6"/>
        <v>0</v>
      </c>
      <c r="AD18" s="23">
        <f t="shared" si="7"/>
        <v>0</v>
      </c>
      <c r="AE18" s="23">
        <f t="shared" si="8"/>
        <v>0</v>
      </c>
      <c r="AF18" s="23">
        <f t="shared" si="9"/>
        <v>0</v>
      </c>
      <c r="AG18" s="23"/>
      <c r="AH18" s="36"/>
      <c r="AI18" s="34"/>
    </row>
    <row r="19" spans="1:35" s="11" customFormat="1" ht="19.5" customHeight="1">
      <c r="A19" s="12">
        <v>5</v>
      </c>
      <c r="B19" s="13" t="str">
        <f>'[2]Viec 02T-2019'!B19</f>
        <v>Bắc Ninh</v>
      </c>
      <c r="C19" s="10">
        <f>'[2]Viec 02T-2019'!C19</f>
        <v>3609</v>
      </c>
      <c r="D19" s="10">
        <v>2236</v>
      </c>
      <c r="E19" s="10">
        <v>1373</v>
      </c>
      <c r="F19" s="10">
        <f>'[2]Viec 02T-2019'!F19</f>
        <v>23</v>
      </c>
      <c r="G19" s="10">
        <f>'[2]Viec 02T-2019'!G19</f>
        <v>0</v>
      </c>
      <c r="H19" s="10">
        <f>'[2]Viec 02T-2019'!H19</f>
        <v>3586</v>
      </c>
      <c r="I19" s="10">
        <f>'[2]Viec 02T-2019'!I19</f>
        <v>2266</v>
      </c>
      <c r="J19" s="10">
        <f>'[2]Viec 02T-2019'!J19</f>
        <v>1045</v>
      </c>
      <c r="K19" s="10">
        <f>'[2]Viec 02T-2019'!K19</f>
        <v>9</v>
      </c>
      <c r="L19" s="10">
        <f>'[2]Viec 02T-2019'!L19</f>
        <v>1169</v>
      </c>
      <c r="M19" s="10">
        <f>'[2]Viec 02T-2019'!M19</f>
        <v>38</v>
      </c>
      <c r="N19" s="10">
        <f>'[2]Viec 02T-2019'!N19</f>
        <v>1</v>
      </c>
      <c r="O19" s="10">
        <f>'[2]Viec 02T-2019'!O19</f>
        <v>0</v>
      </c>
      <c r="P19" s="10">
        <f>'[2]Viec 02T-2019'!P19</f>
        <v>4</v>
      </c>
      <c r="Q19" s="10">
        <f>'[2]Viec 02T-2019'!Q19</f>
        <v>1320</v>
      </c>
      <c r="R19" s="10">
        <f t="shared" si="10"/>
        <v>2532</v>
      </c>
      <c r="S19" s="24">
        <f t="shared" si="1"/>
        <v>0.4651368049426302</v>
      </c>
      <c r="T19" s="31">
        <v>2236</v>
      </c>
      <c r="U19" s="33">
        <f t="shared" si="2"/>
        <v>1373</v>
      </c>
      <c r="V19" s="33">
        <f t="shared" si="3"/>
        <v>0</v>
      </c>
      <c r="W19" s="22">
        <f t="shared" si="11"/>
        <v>1212</v>
      </c>
      <c r="X19" s="23">
        <v>888</v>
      </c>
      <c r="Y19" s="32">
        <f t="shared" si="4"/>
        <v>0.36486486486486486</v>
      </c>
      <c r="Z19" s="32">
        <f t="shared" si="5"/>
        <v>0.6319018404907976</v>
      </c>
      <c r="AA19" s="34">
        <f t="shared" si="12"/>
        <v>42</v>
      </c>
      <c r="AB19" s="34">
        <f t="shared" si="13"/>
        <v>18</v>
      </c>
      <c r="AC19" s="23">
        <f t="shared" si="6"/>
        <v>0</v>
      </c>
      <c r="AD19" s="23">
        <f t="shared" si="7"/>
        <v>0</v>
      </c>
      <c r="AE19" s="23">
        <f t="shared" si="8"/>
        <v>0</v>
      </c>
      <c r="AF19" s="23">
        <f t="shared" si="9"/>
        <v>0</v>
      </c>
      <c r="AG19" s="23"/>
      <c r="AH19" s="36"/>
      <c r="AI19" s="34"/>
    </row>
    <row r="20" spans="1:35" s="11" customFormat="1" ht="19.5" customHeight="1">
      <c r="A20" s="14">
        <v>6</v>
      </c>
      <c r="B20" s="13" t="str">
        <f>'[2]Viec 02T-2019'!B20</f>
        <v>Bến Tre</v>
      </c>
      <c r="C20" s="10">
        <f>'[2]Viec 02T-2019'!C20</f>
        <v>9818</v>
      </c>
      <c r="D20" s="10">
        <v>7484</v>
      </c>
      <c r="E20" s="10">
        <v>2334</v>
      </c>
      <c r="F20" s="10">
        <f>'[2]Viec 02T-2019'!F20</f>
        <v>21</v>
      </c>
      <c r="G20" s="10">
        <f>'[2]Viec 02T-2019'!G20</f>
        <v>0</v>
      </c>
      <c r="H20" s="10">
        <f>'[2]Viec 02T-2019'!H20</f>
        <v>9797</v>
      </c>
      <c r="I20" s="10">
        <f>'[2]Viec 02T-2019'!I20</f>
        <v>6519</v>
      </c>
      <c r="J20" s="10">
        <f>'[2]Viec 02T-2019'!J20</f>
        <v>1446</v>
      </c>
      <c r="K20" s="10">
        <f>'[2]Viec 02T-2019'!K20</f>
        <v>74</v>
      </c>
      <c r="L20" s="10">
        <f>'[2]Viec 02T-2019'!L20</f>
        <v>4897</v>
      </c>
      <c r="M20" s="10">
        <f>'[2]Viec 02T-2019'!M20</f>
        <v>88</v>
      </c>
      <c r="N20" s="10">
        <f>'[2]Viec 02T-2019'!N20</f>
        <v>3</v>
      </c>
      <c r="O20" s="10">
        <f>'[2]Viec 02T-2019'!O20</f>
        <v>0</v>
      </c>
      <c r="P20" s="10">
        <f>'[2]Viec 02T-2019'!P20</f>
        <v>11</v>
      </c>
      <c r="Q20" s="10">
        <f>'[2]Viec 02T-2019'!Q20</f>
        <v>3278</v>
      </c>
      <c r="R20" s="10">
        <f t="shared" si="10"/>
        <v>8277</v>
      </c>
      <c r="S20" s="24">
        <f t="shared" si="1"/>
        <v>0.23316459579690135</v>
      </c>
      <c r="T20" s="31">
        <v>7484</v>
      </c>
      <c r="U20" s="33">
        <f t="shared" si="2"/>
        <v>2334</v>
      </c>
      <c r="V20" s="33">
        <f t="shared" si="3"/>
        <v>0</v>
      </c>
      <c r="W20" s="22">
        <f t="shared" si="11"/>
        <v>4999</v>
      </c>
      <c r="X20" s="23">
        <v>4028</v>
      </c>
      <c r="Y20" s="32">
        <f t="shared" si="4"/>
        <v>0.24106256206554122</v>
      </c>
      <c r="Z20" s="32">
        <f t="shared" si="5"/>
        <v>0.6654077778911912</v>
      </c>
      <c r="AA20" s="34">
        <f t="shared" si="12"/>
        <v>16</v>
      </c>
      <c r="AB20" s="34">
        <f t="shared" si="13"/>
        <v>51</v>
      </c>
      <c r="AC20" s="23">
        <f t="shared" si="6"/>
        <v>0</v>
      </c>
      <c r="AD20" s="23">
        <f t="shared" si="7"/>
        <v>0</v>
      </c>
      <c r="AE20" s="23">
        <f t="shared" si="8"/>
        <v>0</v>
      </c>
      <c r="AF20" s="23">
        <f t="shared" si="9"/>
        <v>0</v>
      </c>
      <c r="AG20" s="23"/>
      <c r="AH20" s="36"/>
      <c r="AI20" s="34"/>
    </row>
    <row r="21" spans="1:35" s="11" customFormat="1" ht="19.5" customHeight="1">
      <c r="A21" s="12">
        <v>7</v>
      </c>
      <c r="B21" s="13" t="str">
        <f>'[2]Viec 02T-2019'!B21</f>
        <v>Bình Định</v>
      </c>
      <c r="C21" s="10">
        <f>'[2]Viec 02T-2019'!C21</f>
        <v>5748</v>
      </c>
      <c r="D21" s="10">
        <v>3942</v>
      </c>
      <c r="E21" s="10">
        <v>1806</v>
      </c>
      <c r="F21" s="10">
        <f>'[2]Viec 02T-2019'!F21</f>
        <v>6</v>
      </c>
      <c r="G21" s="10">
        <f>'[2]Viec 02T-2019'!G21</f>
        <v>0</v>
      </c>
      <c r="H21" s="10">
        <f>'[2]Viec 02T-2019'!H21</f>
        <v>5742</v>
      </c>
      <c r="I21" s="10">
        <f>'[2]Viec 02T-2019'!I21</f>
        <v>2921</v>
      </c>
      <c r="J21" s="10">
        <f>'[2]Viec 02T-2019'!J21</f>
        <v>1014</v>
      </c>
      <c r="K21" s="10">
        <f>'[2]Viec 02T-2019'!K21</f>
        <v>11</v>
      </c>
      <c r="L21" s="10">
        <f>'[2]Viec 02T-2019'!L21</f>
        <v>1851</v>
      </c>
      <c r="M21" s="10">
        <f>'[2]Viec 02T-2019'!M21</f>
        <v>28</v>
      </c>
      <c r="N21" s="10">
        <f>'[2]Viec 02T-2019'!N21</f>
        <v>6</v>
      </c>
      <c r="O21" s="10">
        <f>'[2]Viec 02T-2019'!O21</f>
        <v>0</v>
      </c>
      <c r="P21" s="10">
        <f>'[2]Viec 02T-2019'!P21</f>
        <v>11</v>
      </c>
      <c r="Q21" s="10">
        <f>'[2]Viec 02T-2019'!Q21</f>
        <v>2821</v>
      </c>
      <c r="R21" s="10">
        <f t="shared" si="10"/>
        <v>4717</v>
      </c>
      <c r="S21" s="24">
        <f t="shared" si="1"/>
        <v>0.35090722355357756</v>
      </c>
      <c r="T21" s="31">
        <v>3942</v>
      </c>
      <c r="U21" s="33">
        <f t="shared" si="2"/>
        <v>1806</v>
      </c>
      <c r="V21" s="33">
        <f t="shared" si="3"/>
        <v>0</v>
      </c>
      <c r="W21" s="22">
        <f t="shared" si="11"/>
        <v>1896</v>
      </c>
      <c r="X21" s="23">
        <v>1075</v>
      </c>
      <c r="Y21" s="32">
        <f t="shared" si="4"/>
        <v>0.7637209302325582</v>
      </c>
      <c r="Z21" s="32">
        <f t="shared" si="5"/>
        <v>0.508707767328457</v>
      </c>
      <c r="AA21" s="34">
        <f t="shared" si="12"/>
        <v>33</v>
      </c>
      <c r="AB21" s="34">
        <f t="shared" si="13"/>
        <v>30</v>
      </c>
      <c r="AC21" s="23">
        <f t="shared" si="6"/>
        <v>0</v>
      </c>
      <c r="AD21" s="23">
        <f t="shared" si="7"/>
        <v>0</v>
      </c>
      <c r="AE21" s="23">
        <f t="shared" si="8"/>
        <v>0</v>
      </c>
      <c r="AF21" s="23">
        <f t="shared" si="9"/>
        <v>0</v>
      </c>
      <c r="AG21" s="23"/>
      <c r="AH21" s="36"/>
      <c r="AI21" s="34"/>
    </row>
    <row r="22" spans="1:35" s="11" customFormat="1" ht="19.5" customHeight="1">
      <c r="A22" s="14">
        <v>8</v>
      </c>
      <c r="B22" s="13" t="str">
        <f>'[2]Viec 02T-2019'!B22</f>
        <v>Bình Dương</v>
      </c>
      <c r="C22" s="10">
        <f>'[2]Viec 02T-2019'!C22</f>
        <v>14135</v>
      </c>
      <c r="D22" s="10">
        <v>9769</v>
      </c>
      <c r="E22" s="10">
        <v>4366</v>
      </c>
      <c r="F22" s="10">
        <f>'[2]Viec 02T-2019'!F22</f>
        <v>60</v>
      </c>
      <c r="G22" s="10">
        <f>'[2]Viec 02T-2019'!G22</f>
        <v>0</v>
      </c>
      <c r="H22" s="10">
        <f>'[2]Viec 02T-2019'!H22</f>
        <v>14075</v>
      </c>
      <c r="I22" s="10">
        <f>'[2]Viec 02T-2019'!I22</f>
        <v>10486</v>
      </c>
      <c r="J22" s="10">
        <f>'[2]Viec 02T-2019'!J22</f>
        <v>3030</v>
      </c>
      <c r="K22" s="10">
        <f>'[2]Viec 02T-2019'!K22</f>
        <v>55</v>
      </c>
      <c r="L22" s="10">
        <f>'[2]Viec 02T-2019'!L22</f>
        <v>7080</v>
      </c>
      <c r="M22" s="10">
        <f>'[2]Viec 02T-2019'!M22</f>
        <v>261</v>
      </c>
      <c r="N22" s="10">
        <f>'[2]Viec 02T-2019'!N22</f>
        <v>15</v>
      </c>
      <c r="O22" s="10">
        <f>'[2]Viec 02T-2019'!O22</f>
        <v>0</v>
      </c>
      <c r="P22" s="10">
        <f>'[2]Viec 02T-2019'!P22</f>
        <v>45</v>
      </c>
      <c r="Q22" s="10">
        <f>'[2]Viec 02T-2019'!Q22</f>
        <v>3589</v>
      </c>
      <c r="R22" s="10">
        <f t="shared" si="10"/>
        <v>10990</v>
      </c>
      <c r="S22" s="24">
        <f t="shared" si="1"/>
        <v>0.29420179286667936</v>
      </c>
      <c r="T22" s="31">
        <v>9769</v>
      </c>
      <c r="U22" s="33">
        <f t="shared" si="2"/>
        <v>4366</v>
      </c>
      <c r="V22" s="33">
        <f t="shared" si="3"/>
        <v>0</v>
      </c>
      <c r="W22" s="22">
        <f t="shared" si="11"/>
        <v>7401</v>
      </c>
      <c r="X22" s="23">
        <v>6023</v>
      </c>
      <c r="Y22" s="32">
        <f t="shared" si="4"/>
        <v>0.22878963971442803</v>
      </c>
      <c r="Z22" s="32">
        <f t="shared" si="5"/>
        <v>0.7450088809946714</v>
      </c>
      <c r="AA22" s="34">
        <f t="shared" si="12"/>
        <v>6</v>
      </c>
      <c r="AB22" s="34">
        <f t="shared" si="13"/>
        <v>38</v>
      </c>
      <c r="AC22" s="23">
        <f t="shared" si="6"/>
        <v>0</v>
      </c>
      <c r="AD22" s="23">
        <f t="shared" si="7"/>
        <v>0</v>
      </c>
      <c r="AE22" s="23">
        <f t="shared" si="8"/>
        <v>0</v>
      </c>
      <c r="AF22" s="23">
        <f t="shared" si="9"/>
        <v>0</v>
      </c>
      <c r="AG22" s="23"/>
      <c r="AH22" s="36"/>
      <c r="AI22" s="34"/>
    </row>
    <row r="23" spans="1:35" s="11" customFormat="1" ht="19.5" customHeight="1">
      <c r="A23" s="12">
        <v>9</v>
      </c>
      <c r="B23" s="13" t="str">
        <f>'[2]Viec 02T-2019'!B23</f>
        <v>Bình Phước</v>
      </c>
      <c r="C23" s="10">
        <f>'[2]Viec 02T-2019'!C23</f>
        <v>8622</v>
      </c>
      <c r="D23" s="10">
        <v>6156</v>
      </c>
      <c r="E23" s="10">
        <v>2466</v>
      </c>
      <c r="F23" s="10">
        <f>'[2]Viec 02T-2019'!F23</f>
        <v>56</v>
      </c>
      <c r="G23" s="10">
        <f>'[2]Viec 02T-2019'!G23</f>
        <v>0</v>
      </c>
      <c r="H23" s="10">
        <f>'[2]Viec 02T-2019'!H23</f>
        <v>8566</v>
      </c>
      <c r="I23" s="10">
        <f>'[2]Viec 02T-2019'!I23</f>
        <v>5326</v>
      </c>
      <c r="J23" s="10">
        <f>'[2]Viec 02T-2019'!J23</f>
        <v>1258</v>
      </c>
      <c r="K23" s="10">
        <f>'[2]Viec 02T-2019'!K23</f>
        <v>113</v>
      </c>
      <c r="L23" s="10">
        <f>'[2]Viec 02T-2019'!L23</f>
        <v>3838</v>
      </c>
      <c r="M23" s="10">
        <f>'[2]Viec 02T-2019'!M23</f>
        <v>81</v>
      </c>
      <c r="N23" s="10">
        <f>'[2]Viec 02T-2019'!N23</f>
        <v>5</v>
      </c>
      <c r="O23" s="10">
        <f>'[2]Viec 02T-2019'!O23</f>
        <v>0</v>
      </c>
      <c r="P23" s="10">
        <f>'[2]Viec 02T-2019'!P23</f>
        <v>31</v>
      </c>
      <c r="Q23" s="10">
        <f>'[2]Viec 02T-2019'!Q23</f>
        <v>3240</v>
      </c>
      <c r="R23" s="10">
        <f t="shared" si="10"/>
        <v>7195</v>
      </c>
      <c r="S23" s="24">
        <f t="shared" si="1"/>
        <v>0.2574164476154713</v>
      </c>
      <c r="T23" s="31">
        <v>6156</v>
      </c>
      <c r="U23" s="33">
        <f t="shared" si="2"/>
        <v>2466</v>
      </c>
      <c r="V23" s="33">
        <f t="shared" si="3"/>
        <v>0</v>
      </c>
      <c r="W23" s="22">
        <f t="shared" si="11"/>
        <v>3955</v>
      </c>
      <c r="X23" s="23">
        <v>2815</v>
      </c>
      <c r="Y23" s="32">
        <f t="shared" si="4"/>
        <v>0.4049733570159858</v>
      </c>
      <c r="Z23" s="32">
        <f t="shared" si="5"/>
        <v>0.6217604482839132</v>
      </c>
      <c r="AA23" s="34">
        <f t="shared" si="12"/>
        <v>20</v>
      </c>
      <c r="AB23" s="34">
        <f t="shared" si="13"/>
        <v>44</v>
      </c>
      <c r="AC23" s="23">
        <f t="shared" si="6"/>
        <v>0</v>
      </c>
      <c r="AD23" s="23">
        <f t="shared" si="7"/>
        <v>0</v>
      </c>
      <c r="AE23" s="23">
        <f t="shared" si="8"/>
        <v>0</v>
      </c>
      <c r="AF23" s="23">
        <f t="shared" si="9"/>
        <v>0</v>
      </c>
      <c r="AG23" s="23"/>
      <c r="AH23" s="36"/>
      <c r="AI23" s="34"/>
    </row>
    <row r="24" spans="1:35" s="11" customFormat="1" ht="19.5" customHeight="1">
      <c r="A24" s="14">
        <v>10</v>
      </c>
      <c r="B24" s="13" t="str">
        <f>'[2]Viec 02T-2019'!B24</f>
        <v>Bình Thuận</v>
      </c>
      <c r="C24" s="10">
        <f>'[2]Viec 02T-2019'!C24</f>
        <v>9962</v>
      </c>
      <c r="D24" s="10">
        <v>7111</v>
      </c>
      <c r="E24" s="10">
        <v>2851</v>
      </c>
      <c r="F24" s="10">
        <f>'[2]Viec 02T-2019'!F24</f>
        <v>33</v>
      </c>
      <c r="G24" s="10">
        <f>'[2]Viec 02T-2019'!G24</f>
        <v>0</v>
      </c>
      <c r="H24" s="10">
        <f>'[2]Viec 02T-2019'!H24</f>
        <v>9929</v>
      </c>
      <c r="I24" s="10">
        <f>'[2]Viec 02T-2019'!I24</f>
        <v>6502</v>
      </c>
      <c r="J24" s="10">
        <f>'[2]Viec 02T-2019'!J24</f>
        <v>1889</v>
      </c>
      <c r="K24" s="10">
        <f>'[2]Viec 02T-2019'!K24</f>
        <v>105</v>
      </c>
      <c r="L24" s="10">
        <f>'[2]Viec 02T-2019'!L24</f>
        <v>4346</v>
      </c>
      <c r="M24" s="10">
        <f>'[2]Viec 02T-2019'!M24</f>
        <v>40</v>
      </c>
      <c r="N24" s="10">
        <f>'[2]Viec 02T-2019'!N24</f>
        <v>57</v>
      </c>
      <c r="O24" s="10">
        <f>'[2]Viec 02T-2019'!O24</f>
        <v>0</v>
      </c>
      <c r="P24" s="10">
        <f>'[2]Viec 02T-2019'!P24</f>
        <v>65</v>
      </c>
      <c r="Q24" s="10">
        <f>'[2]Viec 02T-2019'!Q24</f>
        <v>3427</v>
      </c>
      <c r="R24" s="10">
        <f t="shared" si="10"/>
        <v>7935</v>
      </c>
      <c r="S24" s="24">
        <f t="shared" si="1"/>
        <v>0.3066748692709935</v>
      </c>
      <c r="T24" s="31">
        <v>7111</v>
      </c>
      <c r="U24" s="33">
        <f t="shared" si="2"/>
        <v>2851</v>
      </c>
      <c r="V24" s="33">
        <f t="shared" si="3"/>
        <v>0</v>
      </c>
      <c r="W24" s="22">
        <f t="shared" si="11"/>
        <v>4508</v>
      </c>
      <c r="X24" s="23">
        <v>3620</v>
      </c>
      <c r="Y24" s="32">
        <f t="shared" si="4"/>
        <v>0.24530386740331492</v>
      </c>
      <c r="Z24" s="32">
        <f t="shared" si="5"/>
        <v>0.6548494309598147</v>
      </c>
      <c r="AA24" s="34">
        <f t="shared" si="12"/>
        <v>13</v>
      </c>
      <c r="AB24" s="34">
        <f t="shared" si="13"/>
        <v>33</v>
      </c>
      <c r="AC24" s="23">
        <f t="shared" si="6"/>
        <v>0</v>
      </c>
      <c r="AD24" s="23">
        <f t="shared" si="7"/>
        <v>0</v>
      </c>
      <c r="AE24" s="23">
        <f t="shared" si="8"/>
        <v>0</v>
      </c>
      <c r="AF24" s="23">
        <f t="shared" si="9"/>
        <v>0</v>
      </c>
      <c r="AG24" s="23"/>
      <c r="AH24" s="36"/>
      <c r="AI24" s="34"/>
    </row>
    <row r="25" spans="1:35" s="11" customFormat="1" ht="19.5" customHeight="1">
      <c r="A25" s="12">
        <v>11</v>
      </c>
      <c r="B25" s="13" t="str">
        <f>'[2]Viec 02T-2019'!B25</f>
        <v>BR-Vũng Tàu</v>
      </c>
      <c r="C25" s="10">
        <f>'[2]Viec 02T-2019'!C25</f>
        <v>8416</v>
      </c>
      <c r="D25" s="10">
        <v>6093</v>
      </c>
      <c r="E25" s="10">
        <v>2323</v>
      </c>
      <c r="F25" s="10">
        <f>'[2]Viec 02T-2019'!F25</f>
        <v>21</v>
      </c>
      <c r="G25" s="10">
        <f>'[2]Viec 02T-2019'!G25</f>
        <v>7</v>
      </c>
      <c r="H25" s="10">
        <f>'[2]Viec 02T-2019'!H25</f>
        <v>8395</v>
      </c>
      <c r="I25" s="10">
        <f>'[2]Viec 02T-2019'!I25</f>
        <v>4840</v>
      </c>
      <c r="J25" s="10">
        <f>'[2]Viec 02T-2019'!J25</f>
        <v>1451</v>
      </c>
      <c r="K25" s="10">
        <f>'[2]Viec 02T-2019'!K25</f>
        <v>27</v>
      </c>
      <c r="L25" s="10">
        <f>'[2]Viec 02T-2019'!L25</f>
        <v>3276</v>
      </c>
      <c r="M25" s="10">
        <f>'[2]Viec 02T-2019'!M25</f>
        <v>71</v>
      </c>
      <c r="N25" s="10">
        <f>'[2]Viec 02T-2019'!N25</f>
        <v>9</v>
      </c>
      <c r="O25" s="10">
        <f>'[2]Viec 02T-2019'!O25</f>
        <v>0</v>
      </c>
      <c r="P25" s="10">
        <f>'[2]Viec 02T-2019'!P25</f>
        <v>6</v>
      </c>
      <c r="Q25" s="10">
        <f>'[2]Viec 02T-2019'!Q25</f>
        <v>3555</v>
      </c>
      <c r="R25" s="10">
        <f t="shared" si="10"/>
        <v>6917</v>
      </c>
      <c r="S25" s="24">
        <f t="shared" si="1"/>
        <v>0.3053719008264463</v>
      </c>
      <c r="T25" s="31">
        <v>6093</v>
      </c>
      <c r="U25" s="33">
        <f t="shared" si="2"/>
        <v>2323</v>
      </c>
      <c r="V25" s="33">
        <f t="shared" si="3"/>
        <v>0</v>
      </c>
      <c r="W25" s="22">
        <f t="shared" si="11"/>
        <v>3362</v>
      </c>
      <c r="X25" s="23">
        <v>2489</v>
      </c>
      <c r="Y25" s="32">
        <f t="shared" si="4"/>
        <v>0.35074327038971476</v>
      </c>
      <c r="Z25" s="32">
        <f t="shared" si="5"/>
        <v>0.5765336509827278</v>
      </c>
      <c r="AA25" s="34">
        <f t="shared" si="12"/>
        <v>22</v>
      </c>
      <c r="AB25" s="34">
        <f t="shared" si="13"/>
        <v>34</v>
      </c>
      <c r="AC25" s="23">
        <f t="shared" si="6"/>
        <v>0</v>
      </c>
      <c r="AD25" s="23">
        <f t="shared" si="7"/>
        <v>0</v>
      </c>
      <c r="AE25" s="23">
        <f t="shared" si="8"/>
        <v>0</v>
      </c>
      <c r="AF25" s="23">
        <f t="shared" si="9"/>
        <v>0</v>
      </c>
      <c r="AG25" s="23"/>
      <c r="AH25" s="36"/>
      <c r="AI25" s="34"/>
    </row>
    <row r="26" spans="1:35" s="11" customFormat="1" ht="19.5" customHeight="1">
      <c r="A26" s="14">
        <v>12</v>
      </c>
      <c r="B26" s="13" t="str">
        <f>'[2]Viec 02T-2019'!B26</f>
        <v>Cà Mau</v>
      </c>
      <c r="C26" s="10">
        <f>'[2]Viec 02T-2019'!C26</f>
        <v>11089</v>
      </c>
      <c r="D26" s="10">
        <v>8777</v>
      </c>
      <c r="E26" s="10">
        <v>2312</v>
      </c>
      <c r="F26" s="10">
        <f>'[2]Viec 02T-2019'!F26</f>
        <v>16</v>
      </c>
      <c r="G26" s="10">
        <f>'[2]Viec 02T-2019'!G26</f>
        <v>0</v>
      </c>
      <c r="H26" s="10">
        <f>'[2]Viec 02T-2019'!H26</f>
        <v>11073</v>
      </c>
      <c r="I26" s="10">
        <f>'[2]Viec 02T-2019'!I26</f>
        <v>5989</v>
      </c>
      <c r="J26" s="10">
        <f>'[2]Viec 02T-2019'!J26</f>
        <v>1387</v>
      </c>
      <c r="K26" s="10">
        <f>'[2]Viec 02T-2019'!K26</f>
        <v>58</v>
      </c>
      <c r="L26" s="10">
        <f>'[2]Viec 02T-2019'!L26</f>
        <v>4448</v>
      </c>
      <c r="M26" s="10">
        <f>'[2]Viec 02T-2019'!M26</f>
        <v>59</v>
      </c>
      <c r="N26" s="10">
        <f>'[2]Viec 02T-2019'!N26</f>
        <v>10</v>
      </c>
      <c r="O26" s="10">
        <f>'[2]Viec 02T-2019'!O26</f>
        <v>0</v>
      </c>
      <c r="P26" s="10">
        <f>'[2]Viec 02T-2019'!P26</f>
        <v>27</v>
      </c>
      <c r="Q26" s="10">
        <f>'[2]Viec 02T-2019'!Q26</f>
        <v>5084</v>
      </c>
      <c r="R26" s="10">
        <f t="shared" si="10"/>
        <v>9628</v>
      </c>
      <c r="S26" s="24">
        <f t="shared" si="1"/>
        <v>0.24127567206545333</v>
      </c>
      <c r="T26" s="31">
        <v>8777</v>
      </c>
      <c r="U26" s="33">
        <f t="shared" si="2"/>
        <v>2312</v>
      </c>
      <c r="V26" s="33">
        <f t="shared" si="3"/>
        <v>0</v>
      </c>
      <c r="W26" s="22">
        <f t="shared" si="11"/>
        <v>4544</v>
      </c>
      <c r="X26" s="23">
        <v>3637</v>
      </c>
      <c r="Y26" s="32">
        <f t="shared" si="4"/>
        <v>0.2493813582623041</v>
      </c>
      <c r="Z26" s="32">
        <f t="shared" si="5"/>
        <v>0.5408651675246094</v>
      </c>
      <c r="AA26" s="34">
        <f t="shared" si="12"/>
        <v>9</v>
      </c>
      <c r="AB26" s="34">
        <f t="shared" si="13"/>
        <v>48</v>
      </c>
      <c r="AC26" s="23">
        <f t="shared" si="6"/>
        <v>0</v>
      </c>
      <c r="AD26" s="23">
        <f t="shared" si="7"/>
        <v>0</v>
      </c>
      <c r="AE26" s="23">
        <f t="shared" si="8"/>
        <v>0</v>
      </c>
      <c r="AF26" s="23">
        <f t="shared" si="9"/>
        <v>0</v>
      </c>
      <c r="AG26" s="23"/>
      <c r="AH26" s="36"/>
      <c r="AI26" s="34"/>
    </row>
    <row r="27" spans="1:35" s="11" customFormat="1" ht="19.5" customHeight="1">
      <c r="A27" s="12">
        <v>13</v>
      </c>
      <c r="B27" s="13" t="str">
        <f>'[2]Viec 02T-2019'!B27</f>
        <v>Cần Thơ</v>
      </c>
      <c r="C27" s="10">
        <f>'[2]Viec 02T-2019'!C27</f>
        <v>9010</v>
      </c>
      <c r="D27" s="10">
        <v>7010</v>
      </c>
      <c r="E27" s="10">
        <v>2000</v>
      </c>
      <c r="F27" s="10">
        <f>'[2]Viec 02T-2019'!F27</f>
        <v>47</v>
      </c>
      <c r="G27" s="10">
        <f>'[2]Viec 02T-2019'!G27</f>
        <v>2</v>
      </c>
      <c r="H27" s="10">
        <f>'[2]Viec 02T-2019'!H27</f>
        <v>8963</v>
      </c>
      <c r="I27" s="10">
        <f>'[2]Viec 02T-2019'!I27</f>
        <v>5171</v>
      </c>
      <c r="J27" s="10">
        <f>'[2]Viec 02T-2019'!J27</f>
        <v>1145</v>
      </c>
      <c r="K27" s="10">
        <f>'[2]Viec 02T-2019'!K27</f>
        <v>29</v>
      </c>
      <c r="L27" s="10">
        <f>'[2]Viec 02T-2019'!L27</f>
        <v>3860</v>
      </c>
      <c r="M27" s="10">
        <f>'[2]Viec 02T-2019'!M27</f>
        <v>77</v>
      </c>
      <c r="N27" s="10">
        <f>'[2]Viec 02T-2019'!N27</f>
        <v>30</v>
      </c>
      <c r="O27" s="10">
        <f>'[2]Viec 02T-2019'!O27</f>
        <v>0</v>
      </c>
      <c r="P27" s="10">
        <f>'[2]Viec 02T-2019'!P27</f>
        <v>30</v>
      </c>
      <c r="Q27" s="10">
        <f>'[2]Viec 02T-2019'!Q27</f>
        <v>3792</v>
      </c>
      <c r="R27" s="10">
        <f t="shared" si="10"/>
        <v>7789</v>
      </c>
      <c r="S27" s="24">
        <f t="shared" si="1"/>
        <v>0.22703538967317732</v>
      </c>
      <c r="T27" s="31">
        <v>7010</v>
      </c>
      <c r="U27" s="33">
        <f t="shared" si="2"/>
        <v>2000</v>
      </c>
      <c r="V27" s="33">
        <f t="shared" si="3"/>
        <v>0</v>
      </c>
      <c r="W27" s="22">
        <f t="shared" si="11"/>
        <v>3997</v>
      </c>
      <c r="X27" s="23">
        <v>3078</v>
      </c>
      <c r="Y27" s="32">
        <f t="shared" si="4"/>
        <v>0.2985705003248863</v>
      </c>
      <c r="Z27" s="32">
        <f t="shared" si="5"/>
        <v>0.576927368068727</v>
      </c>
      <c r="AA27" s="34">
        <f t="shared" si="12"/>
        <v>18</v>
      </c>
      <c r="AB27" s="34">
        <f t="shared" si="13"/>
        <v>54</v>
      </c>
      <c r="AC27" s="23">
        <f t="shared" si="6"/>
        <v>0</v>
      </c>
      <c r="AD27" s="23">
        <f t="shared" si="7"/>
        <v>0</v>
      </c>
      <c r="AE27" s="23">
        <f t="shared" si="8"/>
        <v>0</v>
      </c>
      <c r="AF27" s="23">
        <f t="shared" si="9"/>
        <v>0</v>
      </c>
      <c r="AG27" s="23"/>
      <c r="AH27" s="36"/>
      <c r="AI27" s="34"/>
    </row>
    <row r="28" spans="1:35" s="11" customFormat="1" ht="19.5" customHeight="1">
      <c r="A28" s="14">
        <v>14</v>
      </c>
      <c r="B28" s="13" t="str">
        <f>'[2]Viec 02T-2019'!B28</f>
        <v>Cao Bằng</v>
      </c>
      <c r="C28" s="10">
        <f>'[2]Viec 02T-2019'!C28</f>
        <v>1012</v>
      </c>
      <c r="D28" s="10">
        <v>493</v>
      </c>
      <c r="E28" s="10">
        <v>519</v>
      </c>
      <c r="F28" s="10">
        <f>'[2]Viec 02T-2019'!F28</f>
        <v>4</v>
      </c>
      <c r="G28" s="10">
        <f>'[2]Viec 02T-2019'!G28</f>
        <v>0</v>
      </c>
      <c r="H28" s="10">
        <f>'[2]Viec 02T-2019'!H28</f>
        <v>1008</v>
      </c>
      <c r="I28" s="10">
        <f>'[2]Viec 02T-2019'!I28</f>
        <v>573</v>
      </c>
      <c r="J28" s="10">
        <f>'[2]Viec 02T-2019'!J28</f>
        <v>296</v>
      </c>
      <c r="K28" s="10">
        <f>'[2]Viec 02T-2019'!K28</f>
        <v>8</v>
      </c>
      <c r="L28" s="10">
        <f>'[2]Viec 02T-2019'!L28</f>
        <v>258</v>
      </c>
      <c r="M28" s="10">
        <f>'[2]Viec 02T-2019'!M28</f>
        <v>0</v>
      </c>
      <c r="N28" s="10">
        <f>'[2]Viec 02T-2019'!N28</f>
        <v>0</v>
      </c>
      <c r="O28" s="10">
        <f>'[2]Viec 02T-2019'!O28</f>
        <v>0</v>
      </c>
      <c r="P28" s="10">
        <f>'[2]Viec 02T-2019'!P28</f>
        <v>11</v>
      </c>
      <c r="Q28" s="10">
        <f>'[2]Viec 02T-2019'!Q28</f>
        <v>435</v>
      </c>
      <c r="R28" s="10">
        <f t="shared" si="10"/>
        <v>704</v>
      </c>
      <c r="S28" s="24">
        <f t="shared" si="1"/>
        <v>0.5305410122164049</v>
      </c>
      <c r="T28" s="31">
        <v>493</v>
      </c>
      <c r="U28" s="33">
        <f t="shared" si="2"/>
        <v>519</v>
      </c>
      <c r="V28" s="33">
        <f t="shared" si="3"/>
        <v>0</v>
      </c>
      <c r="W28" s="22">
        <f t="shared" si="11"/>
        <v>269</v>
      </c>
      <c r="X28" s="23">
        <v>44</v>
      </c>
      <c r="Y28" s="32">
        <f t="shared" si="4"/>
        <v>5.113636363636363</v>
      </c>
      <c r="Z28" s="32">
        <f t="shared" si="5"/>
        <v>0.5684523809523809</v>
      </c>
      <c r="AA28" s="34">
        <f t="shared" si="12"/>
        <v>62</v>
      </c>
      <c r="AB28" s="34">
        <f t="shared" si="13"/>
        <v>11</v>
      </c>
      <c r="AC28" s="23">
        <f t="shared" si="6"/>
        <v>0</v>
      </c>
      <c r="AD28" s="23">
        <f t="shared" si="7"/>
        <v>0</v>
      </c>
      <c r="AE28" s="23">
        <f t="shared" si="8"/>
        <v>0</v>
      </c>
      <c r="AF28" s="23">
        <f t="shared" si="9"/>
        <v>0</v>
      </c>
      <c r="AG28" s="23"/>
      <c r="AH28" s="36"/>
      <c r="AI28" s="34"/>
    </row>
    <row r="29" spans="1:35" s="11" customFormat="1" ht="19.5" customHeight="1">
      <c r="A29" s="12">
        <v>15</v>
      </c>
      <c r="B29" s="13" t="str">
        <f>'[2]Viec 02T-2019'!B29</f>
        <v>Đà Nẵng</v>
      </c>
      <c r="C29" s="10">
        <f>'[2]Viec 02T-2019'!C29</f>
        <v>7342</v>
      </c>
      <c r="D29" s="10">
        <v>5576</v>
      </c>
      <c r="E29" s="10">
        <v>1766</v>
      </c>
      <c r="F29" s="10">
        <f>'[2]Viec 02T-2019'!F29</f>
        <v>40</v>
      </c>
      <c r="G29" s="10">
        <f>'[2]Viec 02T-2019'!G29</f>
        <v>2</v>
      </c>
      <c r="H29" s="10">
        <f>'[2]Viec 02T-2019'!H29</f>
        <v>7302</v>
      </c>
      <c r="I29" s="10">
        <f>'[2]Viec 02T-2019'!I29</f>
        <v>3576</v>
      </c>
      <c r="J29" s="10">
        <f>'[2]Viec 02T-2019'!J29</f>
        <v>942</v>
      </c>
      <c r="K29" s="10">
        <f>'[2]Viec 02T-2019'!K29</f>
        <v>13</v>
      </c>
      <c r="L29" s="10">
        <f>'[2]Viec 02T-2019'!L29</f>
        <v>2578</v>
      </c>
      <c r="M29" s="10">
        <f>'[2]Viec 02T-2019'!M29</f>
        <v>14</v>
      </c>
      <c r="N29" s="10">
        <f>'[2]Viec 02T-2019'!N29</f>
        <v>11</v>
      </c>
      <c r="O29" s="10">
        <f>'[2]Viec 02T-2019'!O29</f>
        <v>0</v>
      </c>
      <c r="P29" s="10">
        <f>'[2]Viec 02T-2019'!P29</f>
        <v>18</v>
      </c>
      <c r="Q29" s="10">
        <f>'[2]Viec 02T-2019'!Q29</f>
        <v>3726</v>
      </c>
      <c r="R29" s="10">
        <f t="shared" si="10"/>
        <v>6347</v>
      </c>
      <c r="S29" s="24">
        <f t="shared" si="1"/>
        <v>0.2670581655480984</v>
      </c>
      <c r="T29" s="31">
        <v>5576</v>
      </c>
      <c r="U29" s="33">
        <f t="shared" si="2"/>
        <v>1766</v>
      </c>
      <c r="V29" s="33">
        <f t="shared" si="3"/>
        <v>0</v>
      </c>
      <c r="W29" s="22">
        <f t="shared" si="11"/>
        <v>2621</v>
      </c>
      <c r="X29" s="23">
        <v>1861</v>
      </c>
      <c r="Y29" s="32">
        <f t="shared" si="4"/>
        <v>0.40838259000537347</v>
      </c>
      <c r="Z29" s="32">
        <f t="shared" si="5"/>
        <v>0.4897288414133114</v>
      </c>
      <c r="AA29" s="34">
        <f t="shared" si="12"/>
        <v>26</v>
      </c>
      <c r="AB29" s="34">
        <f t="shared" si="13"/>
        <v>42</v>
      </c>
      <c r="AC29" s="23">
        <f t="shared" si="6"/>
        <v>0</v>
      </c>
      <c r="AD29" s="23">
        <f t="shared" si="7"/>
        <v>0</v>
      </c>
      <c r="AE29" s="23">
        <f t="shared" si="8"/>
        <v>0</v>
      </c>
      <c r="AF29" s="23">
        <f t="shared" si="9"/>
        <v>0</v>
      </c>
      <c r="AG29" s="23"/>
      <c r="AH29" s="36"/>
      <c r="AI29" s="34"/>
    </row>
    <row r="30" spans="1:35" s="11" customFormat="1" ht="19.5" customHeight="1">
      <c r="A30" s="14">
        <v>16</v>
      </c>
      <c r="B30" s="13" t="str">
        <f>'[2]Viec 02T-2019'!B30</f>
        <v>Đắk Lắk</v>
      </c>
      <c r="C30" s="10">
        <f>'[2]Viec 02T-2019'!C30</f>
        <v>9884</v>
      </c>
      <c r="D30" s="10">
        <v>6709</v>
      </c>
      <c r="E30" s="10">
        <v>3175</v>
      </c>
      <c r="F30" s="10">
        <f>'[2]Viec 02T-2019'!F30</f>
        <v>27</v>
      </c>
      <c r="G30" s="10">
        <f>'[2]Viec 02T-2019'!G30</f>
        <v>0</v>
      </c>
      <c r="H30" s="10">
        <f>'[2]Viec 02T-2019'!H30</f>
        <v>9857</v>
      </c>
      <c r="I30" s="10">
        <f>'[2]Viec 02T-2019'!I30</f>
        <v>5344</v>
      </c>
      <c r="J30" s="10">
        <f>'[2]Viec 02T-2019'!J30</f>
        <v>2323</v>
      </c>
      <c r="K30" s="10">
        <f>'[2]Viec 02T-2019'!K30</f>
        <v>52</v>
      </c>
      <c r="L30" s="10">
        <f>'[2]Viec 02T-2019'!L30</f>
        <v>2864</v>
      </c>
      <c r="M30" s="10">
        <f>'[2]Viec 02T-2019'!M30</f>
        <v>92</v>
      </c>
      <c r="N30" s="10">
        <f>'[2]Viec 02T-2019'!N30</f>
        <v>7</v>
      </c>
      <c r="O30" s="10">
        <f>'[2]Viec 02T-2019'!O30</f>
        <v>0</v>
      </c>
      <c r="P30" s="10">
        <f>'[2]Viec 02T-2019'!P30</f>
        <v>6</v>
      </c>
      <c r="Q30" s="10">
        <f>'[2]Viec 02T-2019'!Q30</f>
        <v>4513</v>
      </c>
      <c r="R30" s="10">
        <f t="shared" si="10"/>
        <v>7482</v>
      </c>
      <c r="S30" s="24">
        <f t="shared" si="1"/>
        <v>0.44442365269461076</v>
      </c>
      <c r="T30" s="31">
        <v>6709</v>
      </c>
      <c r="U30" s="33">
        <f t="shared" si="2"/>
        <v>3175</v>
      </c>
      <c r="V30" s="33">
        <f t="shared" si="3"/>
        <v>0</v>
      </c>
      <c r="W30" s="22">
        <f t="shared" si="11"/>
        <v>2969</v>
      </c>
      <c r="X30" s="23">
        <v>2122</v>
      </c>
      <c r="Y30" s="32">
        <f t="shared" si="4"/>
        <v>0.39915174363807726</v>
      </c>
      <c r="Z30" s="32">
        <f t="shared" si="5"/>
        <v>0.5421527848229685</v>
      </c>
      <c r="AA30" s="34">
        <f t="shared" si="12"/>
        <v>14</v>
      </c>
      <c r="AB30" s="34">
        <f t="shared" si="13"/>
        <v>20</v>
      </c>
      <c r="AC30" s="23">
        <f t="shared" si="6"/>
        <v>0</v>
      </c>
      <c r="AD30" s="23">
        <f t="shared" si="7"/>
        <v>0</v>
      </c>
      <c r="AE30" s="23">
        <f t="shared" si="8"/>
        <v>0</v>
      </c>
      <c r="AF30" s="23">
        <f t="shared" si="9"/>
        <v>0</v>
      </c>
      <c r="AG30" s="23"/>
      <c r="AH30" s="36"/>
      <c r="AI30" s="34"/>
    </row>
    <row r="31" spans="1:35" s="11" customFormat="1" ht="19.5" customHeight="1">
      <c r="A31" s="12">
        <v>17</v>
      </c>
      <c r="B31" s="13" t="str">
        <f>'[2]Viec 02T-2019'!B31</f>
        <v>Đắk Nông</v>
      </c>
      <c r="C31" s="10">
        <f>'[2]Viec 02T-2019'!C31</f>
        <v>3726</v>
      </c>
      <c r="D31" s="10">
        <v>2785</v>
      </c>
      <c r="E31" s="10">
        <v>941</v>
      </c>
      <c r="F31" s="10">
        <f>'[2]Viec 02T-2019'!F31</f>
        <v>4</v>
      </c>
      <c r="G31" s="10">
        <f>'[2]Viec 02T-2019'!G31</f>
        <v>0</v>
      </c>
      <c r="H31" s="10">
        <f>'[2]Viec 02T-2019'!H31</f>
        <v>3722</v>
      </c>
      <c r="I31" s="10">
        <f>'[2]Viec 02T-2019'!I31</f>
        <v>2022</v>
      </c>
      <c r="J31" s="10">
        <f>'[2]Viec 02T-2019'!J31</f>
        <v>604</v>
      </c>
      <c r="K31" s="10">
        <f>'[2]Viec 02T-2019'!K31</f>
        <v>9</v>
      </c>
      <c r="L31" s="10">
        <f>'[2]Viec 02T-2019'!L31</f>
        <v>1343</v>
      </c>
      <c r="M31" s="10">
        <f>'[2]Viec 02T-2019'!M31</f>
        <v>62</v>
      </c>
      <c r="N31" s="10">
        <f>'[2]Viec 02T-2019'!N31</f>
        <v>3</v>
      </c>
      <c r="O31" s="10">
        <f>'[2]Viec 02T-2019'!O31</f>
        <v>1</v>
      </c>
      <c r="P31" s="10">
        <f>'[2]Viec 02T-2019'!P31</f>
        <v>0</v>
      </c>
      <c r="Q31" s="10">
        <f>'[2]Viec 02T-2019'!Q31</f>
        <v>1700</v>
      </c>
      <c r="R31" s="10">
        <f t="shared" si="10"/>
        <v>3109</v>
      </c>
      <c r="S31" s="24">
        <f t="shared" si="1"/>
        <v>0.30316518298714146</v>
      </c>
      <c r="T31" s="31">
        <v>2785</v>
      </c>
      <c r="U31" s="33">
        <f t="shared" si="2"/>
        <v>941</v>
      </c>
      <c r="V31" s="33">
        <f t="shared" si="3"/>
        <v>0</v>
      </c>
      <c r="W31" s="22">
        <f t="shared" si="11"/>
        <v>1409</v>
      </c>
      <c r="X31" s="23">
        <v>1087</v>
      </c>
      <c r="Y31" s="32">
        <f t="shared" si="4"/>
        <v>0.29622815087396503</v>
      </c>
      <c r="Z31" s="32">
        <f t="shared" si="5"/>
        <v>0.5432563138097797</v>
      </c>
      <c r="AA31" s="34">
        <f t="shared" si="12"/>
        <v>40</v>
      </c>
      <c r="AB31" s="34">
        <f t="shared" si="13"/>
        <v>36</v>
      </c>
      <c r="AC31" s="23">
        <f t="shared" si="6"/>
        <v>0</v>
      </c>
      <c r="AD31" s="23">
        <f t="shared" si="7"/>
        <v>0</v>
      </c>
      <c r="AE31" s="23">
        <f t="shared" si="8"/>
        <v>0</v>
      </c>
      <c r="AF31" s="23">
        <f t="shared" si="9"/>
        <v>0</v>
      </c>
      <c r="AG31" s="23"/>
      <c r="AH31" s="36"/>
      <c r="AI31" s="34"/>
    </row>
    <row r="32" spans="1:35" s="11" customFormat="1" ht="19.5" customHeight="1">
      <c r="A32" s="14">
        <v>18</v>
      </c>
      <c r="B32" s="13" t="str">
        <f>'[2]Viec 02T-2019'!B32</f>
        <v>Điện Biên</v>
      </c>
      <c r="C32" s="10">
        <f>'[2]Viec 02T-2019'!C32</f>
        <v>1123</v>
      </c>
      <c r="D32" s="10">
        <v>551</v>
      </c>
      <c r="E32" s="10">
        <v>572</v>
      </c>
      <c r="F32" s="10">
        <f>'[2]Viec 02T-2019'!F32</f>
        <v>16</v>
      </c>
      <c r="G32" s="10">
        <f>'[2]Viec 02T-2019'!G32</f>
        <v>5</v>
      </c>
      <c r="H32" s="10">
        <f>'[2]Viec 02T-2019'!H32</f>
        <v>1107</v>
      </c>
      <c r="I32" s="10">
        <f>'[2]Viec 02T-2019'!I32</f>
        <v>608</v>
      </c>
      <c r="J32" s="10">
        <f>'[2]Viec 02T-2019'!J32</f>
        <v>386</v>
      </c>
      <c r="K32" s="10">
        <f>'[2]Viec 02T-2019'!K32</f>
        <v>5</v>
      </c>
      <c r="L32" s="10">
        <f>'[2]Viec 02T-2019'!L32</f>
        <v>215</v>
      </c>
      <c r="M32" s="10">
        <f>'[2]Viec 02T-2019'!M32</f>
        <v>2</v>
      </c>
      <c r="N32" s="10">
        <f>'[2]Viec 02T-2019'!N32</f>
        <v>0</v>
      </c>
      <c r="O32" s="10">
        <f>'[2]Viec 02T-2019'!O32</f>
        <v>0</v>
      </c>
      <c r="P32" s="10">
        <f>'[2]Viec 02T-2019'!P32</f>
        <v>0</v>
      </c>
      <c r="Q32" s="10">
        <f>'[2]Viec 02T-2019'!Q32</f>
        <v>499</v>
      </c>
      <c r="R32" s="10">
        <f t="shared" si="10"/>
        <v>716</v>
      </c>
      <c r="S32" s="24">
        <f t="shared" si="1"/>
        <v>0.6430921052631579</v>
      </c>
      <c r="T32" s="31">
        <v>551</v>
      </c>
      <c r="U32" s="33">
        <f t="shared" si="2"/>
        <v>572</v>
      </c>
      <c r="V32" s="33">
        <f t="shared" si="3"/>
        <v>0</v>
      </c>
      <c r="W32" s="22">
        <f t="shared" si="11"/>
        <v>217</v>
      </c>
      <c r="X32" s="23">
        <v>52</v>
      </c>
      <c r="Y32" s="32">
        <f t="shared" si="4"/>
        <v>3.173076923076923</v>
      </c>
      <c r="Z32" s="32">
        <f t="shared" si="5"/>
        <v>0.5492321589882565</v>
      </c>
      <c r="AA32" s="34">
        <f t="shared" si="12"/>
        <v>61</v>
      </c>
      <c r="AB32" s="34">
        <f t="shared" si="13"/>
        <v>2</v>
      </c>
      <c r="AC32" s="23">
        <f t="shared" si="6"/>
        <v>0</v>
      </c>
      <c r="AD32" s="23">
        <f t="shared" si="7"/>
        <v>0</v>
      </c>
      <c r="AE32" s="23">
        <f t="shared" si="8"/>
        <v>0</v>
      </c>
      <c r="AF32" s="23">
        <f t="shared" si="9"/>
        <v>0</v>
      </c>
      <c r="AG32" s="23"/>
      <c r="AH32" s="36"/>
      <c r="AI32" s="34"/>
    </row>
    <row r="33" spans="1:35" s="11" customFormat="1" ht="19.5" customHeight="1">
      <c r="A33" s="12">
        <v>19</v>
      </c>
      <c r="B33" s="13" t="str">
        <f>'[2]Viec 02T-2019'!B33</f>
        <v>Đồng Nai</v>
      </c>
      <c r="C33" s="10">
        <f>'[2]Viec 02T-2019'!C33</f>
        <v>16619</v>
      </c>
      <c r="D33" s="10">
        <v>12764</v>
      </c>
      <c r="E33" s="10">
        <v>3855</v>
      </c>
      <c r="F33" s="10">
        <f>'[2]Viec 02T-2019'!F33</f>
        <v>40</v>
      </c>
      <c r="G33" s="10">
        <f>'[2]Viec 02T-2019'!G33</f>
        <v>1</v>
      </c>
      <c r="H33" s="10">
        <f>'[2]Viec 02T-2019'!H33</f>
        <v>16579</v>
      </c>
      <c r="I33" s="10">
        <f>'[2]Viec 02T-2019'!I33</f>
        <v>9396</v>
      </c>
      <c r="J33" s="10">
        <f>'[2]Viec 02T-2019'!J33</f>
        <v>2325</v>
      </c>
      <c r="K33" s="10">
        <f>'[2]Viec 02T-2019'!K33</f>
        <v>86</v>
      </c>
      <c r="L33" s="10">
        <f>'[2]Viec 02T-2019'!L33</f>
        <v>6711</v>
      </c>
      <c r="M33" s="10">
        <f>'[2]Viec 02T-2019'!M33</f>
        <v>210</v>
      </c>
      <c r="N33" s="10">
        <f>'[2]Viec 02T-2019'!N33</f>
        <v>25</v>
      </c>
      <c r="O33" s="10">
        <f>'[2]Viec 02T-2019'!O33</f>
        <v>0</v>
      </c>
      <c r="P33" s="10">
        <f>'[2]Viec 02T-2019'!P33</f>
        <v>39</v>
      </c>
      <c r="Q33" s="10">
        <f>'[2]Viec 02T-2019'!Q33</f>
        <v>7183</v>
      </c>
      <c r="R33" s="10">
        <f t="shared" si="10"/>
        <v>14168</v>
      </c>
      <c r="S33" s="24">
        <f t="shared" si="1"/>
        <v>0.2565985525755641</v>
      </c>
      <c r="T33" s="31">
        <v>12764</v>
      </c>
      <c r="U33" s="33">
        <f t="shared" si="2"/>
        <v>3855</v>
      </c>
      <c r="V33" s="33">
        <f t="shared" si="3"/>
        <v>0</v>
      </c>
      <c r="W33" s="22">
        <f t="shared" si="11"/>
        <v>6985</v>
      </c>
      <c r="X33" s="23">
        <v>5479</v>
      </c>
      <c r="Y33" s="32">
        <f t="shared" si="4"/>
        <v>0.2748676765833181</v>
      </c>
      <c r="Z33" s="32">
        <f t="shared" si="5"/>
        <v>0.5667410579648954</v>
      </c>
      <c r="AA33" s="34">
        <f t="shared" si="12"/>
        <v>5</v>
      </c>
      <c r="AB33" s="34">
        <f t="shared" si="13"/>
        <v>46</v>
      </c>
      <c r="AC33" s="23">
        <f t="shared" si="6"/>
        <v>0</v>
      </c>
      <c r="AD33" s="23">
        <f t="shared" si="7"/>
        <v>0</v>
      </c>
      <c r="AE33" s="23">
        <f t="shared" si="8"/>
        <v>0</v>
      </c>
      <c r="AF33" s="23">
        <f t="shared" si="9"/>
        <v>0</v>
      </c>
      <c r="AG33" s="23"/>
      <c r="AH33" s="36"/>
      <c r="AI33" s="34"/>
    </row>
    <row r="34" spans="1:35" s="11" customFormat="1" ht="19.5" customHeight="1">
      <c r="A34" s="14">
        <v>20</v>
      </c>
      <c r="B34" s="13" t="str">
        <f>'[2]Viec 02T-2019'!B34</f>
        <v>Đồng Tháp</v>
      </c>
      <c r="C34" s="10">
        <f>'[2]Viec 02T-2019'!C34</f>
        <v>12563</v>
      </c>
      <c r="D34" s="10">
        <v>8229</v>
      </c>
      <c r="E34" s="10">
        <v>4334</v>
      </c>
      <c r="F34" s="10">
        <f>'[2]Viec 02T-2019'!F34</f>
        <v>21</v>
      </c>
      <c r="G34" s="10">
        <f>'[2]Viec 02T-2019'!G34</f>
        <v>0</v>
      </c>
      <c r="H34" s="10">
        <f>'[2]Viec 02T-2019'!H34</f>
        <v>12542</v>
      </c>
      <c r="I34" s="10">
        <f>'[2]Viec 02T-2019'!I34</f>
        <v>6503</v>
      </c>
      <c r="J34" s="10">
        <f>'[2]Viec 02T-2019'!J34</f>
        <v>2682</v>
      </c>
      <c r="K34" s="10">
        <f>'[2]Viec 02T-2019'!K34</f>
        <v>24</v>
      </c>
      <c r="L34" s="10">
        <f>'[2]Viec 02T-2019'!L34</f>
        <v>3714</v>
      </c>
      <c r="M34" s="10">
        <f>'[2]Viec 02T-2019'!M34</f>
        <v>76</v>
      </c>
      <c r="N34" s="10">
        <f>'[2]Viec 02T-2019'!N34</f>
        <v>4</v>
      </c>
      <c r="O34" s="10">
        <f>'[2]Viec 02T-2019'!O34</f>
        <v>0</v>
      </c>
      <c r="P34" s="10">
        <f>'[2]Viec 02T-2019'!P34</f>
        <v>3</v>
      </c>
      <c r="Q34" s="10">
        <f>'[2]Viec 02T-2019'!Q34</f>
        <v>6039</v>
      </c>
      <c r="R34" s="10">
        <f t="shared" si="10"/>
        <v>9836</v>
      </c>
      <c r="S34" s="24">
        <f t="shared" si="1"/>
        <v>0.4161156389358758</v>
      </c>
      <c r="T34" s="31">
        <v>8229</v>
      </c>
      <c r="U34" s="33">
        <f t="shared" si="2"/>
        <v>4334</v>
      </c>
      <c r="V34" s="33">
        <f t="shared" si="3"/>
        <v>0</v>
      </c>
      <c r="W34" s="22">
        <f t="shared" si="11"/>
        <v>3797</v>
      </c>
      <c r="X34" s="23">
        <v>2061</v>
      </c>
      <c r="Y34" s="32">
        <f t="shared" si="4"/>
        <v>0.8423095584667637</v>
      </c>
      <c r="Z34" s="32">
        <f t="shared" si="5"/>
        <v>0.5184978472332962</v>
      </c>
      <c r="AA34" s="34">
        <f t="shared" si="12"/>
        <v>8</v>
      </c>
      <c r="AB34" s="34">
        <f t="shared" si="13"/>
        <v>24</v>
      </c>
      <c r="AC34" s="23">
        <f t="shared" si="6"/>
        <v>0</v>
      </c>
      <c r="AD34" s="23">
        <f t="shared" si="7"/>
        <v>0</v>
      </c>
      <c r="AE34" s="23">
        <f t="shared" si="8"/>
        <v>0</v>
      </c>
      <c r="AF34" s="23">
        <f t="shared" si="9"/>
        <v>0</v>
      </c>
      <c r="AG34" s="23"/>
      <c r="AH34" s="36"/>
      <c r="AI34" s="34"/>
    </row>
    <row r="35" spans="1:35" s="11" customFormat="1" ht="19.5" customHeight="1">
      <c r="A35" s="12">
        <v>21</v>
      </c>
      <c r="B35" s="13" t="str">
        <f>'[2]Viec 02T-2019'!B35</f>
        <v>Gia Lai</v>
      </c>
      <c r="C35" s="10">
        <f>'[2]Viec 02T-2019'!C35</f>
        <v>8248</v>
      </c>
      <c r="D35" s="10">
        <v>6263</v>
      </c>
      <c r="E35" s="10">
        <v>1985</v>
      </c>
      <c r="F35" s="10">
        <f>'[2]Viec 02T-2019'!F35</f>
        <v>10</v>
      </c>
      <c r="G35" s="10">
        <f>'[2]Viec 02T-2019'!G35</f>
        <v>0</v>
      </c>
      <c r="H35" s="10">
        <f>'[2]Viec 02T-2019'!H35</f>
        <v>8238</v>
      </c>
      <c r="I35" s="10">
        <f>'[2]Viec 02T-2019'!I35</f>
        <v>4732</v>
      </c>
      <c r="J35" s="10">
        <f>'[2]Viec 02T-2019'!J35</f>
        <v>1235</v>
      </c>
      <c r="K35" s="10">
        <f>'[2]Viec 02T-2019'!K35</f>
        <v>47</v>
      </c>
      <c r="L35" s="10">
        <f>'[2]Viec 02T-2019'!L35</f>
        <v>3330</v>
      </c>
      <c r="M35" s="10">
        <f>'[2]Viec 02T-2019'!M35</f>
        <v>97</v>
      </c>
      <c r="N35" s="10">
        <f>'[2]Viec 02T-2019'!N35</f>
        <v>10</v>
      </c>
      <c r="O35" s="10">
        <f>'[2]Viec 02T-2019'!O35</f>
        <v>0</v>
      </c>
      <c r="P35" s="10">
        <f>'[2]Viec 02T-2019'!P35</f>
        <v>13</v>
      </c>
      <c r="Q35" s="10">
        <f>'[2]Viec 02T-2019'!Q35</f>
        <v>3506</v>
      </c>
      <c r="R35" s="10">
        <f t="shared" si="10"/>
        <v>6956</v>
      </c>
      <c r="S35" s="24">
        <f t="shared" si="1"/>
        <v>0.2709213863060017</v>
      </c>
      <c r="T35" s="31">
        <v>6263</v>
      </c>
      <c r="U35" s="33">
        <f t="shared" si="2"/>
        <v>1985</v>
      </c>
      <c r="V35" s="33">
        <f t="shared" si="3"/>
        <v>0</v>
      </c>
      <c r="W35" s="22">
        <f t="shared" si="11"/>
        <v>3450</v>
      </c>
      <c r="X35" s="23">
        <v>2637</v>
      </c>
      <c r="Y35" s="32">
        <f t="shared" si="4"/>
        <v>0.3083048919226394</v>
      </c>
      <c r="Z35" s="32">
        <f t="shared" si="5"/>
        <v>0.5744112648701141</v>
      </c>
      <c r="AA35" s="34">
        <f t="shared" si="12"/>
        <v>24</v>
      </c>
      <c r="AB35" s="34">
        <f t="shared" si="13"/>
        <v>40</v>
      </c>
      <c r="AC35" s="23">
        <f t="shared" si="6"/>
        <v>0</v>
      </c>
      <c r="AD35" s="23">
        <f t="shared" si="7"/>
        <v>0</v>
      </c>
      <c r="AE35" s="23">
        <f t="shared" si="8"/>
        <v>0</v>
      </c>
      <c r="AF35" s="23">
        <f t="shared" si="9"/>
        <v>0</v>
      </c>
      <c r="AG35" s="23"/>
      <c r="AH35" s="36"/>
      <c r="AI35" s="34"/>
    </row>
    <row r="36" spans="1:35" s="11" customFormat="1" ht="19.5" customHeight="1">
      <c r="A36" s="14">
        <v>22</v>
      </c>
      <c r="B36" s="13" t="str">
        <f>'[2]Viec 02T-2019'!B36</f>
        <v>Hà Giang</v>
      </c>
      <c r="C36" s="10">
        <f>'[2]Viec 02T-2019'!C36</f>
        <v>1177</v>
      </c>
      <c r="D36" s="10">
        <v>542</v>
      </c>
      <c r="E36" s="10">
        <v>635</v>
      </c>
      <c r="F36" s="10">
        <f>'[2]Viec 02T-2019'!F36</f>
        <v>3</v>
      </c>
      <c r="G36" s="10">
        <f>'[2]Viec 02T-2019'!G36</f>
        <v>0</v>
      </c>
      <c r="H36" s="10">
        <f>'[2]Viec 02T-2019'!H36</f>
        <v>1174</v>
      </c>
      <c r="I36" s="10">
        <f>'[2]Viec 02T-2019'!I36</f>
        <v>766</v>
      </c>
      <c r="J36" s="10">
        <f>'[2]Viec 02T-2019'!J36</f>
        <v>472</v>
      </c>
      <c r="K36" s="10">
        <f>'[2]Viec 02T-2019'!K36</f>
        <v>11</v>
      </c>
      <c r="L36" s="10">
        <f>'[2]Viec 02T-2019'!L36</f>
        <v>252</v>
      </c>
      <c r="M36" s="10">
        <f>'[2]Viec 02T-2019'!M36</f>
        <v>18</v>
      </c>
      <c r="N36" s="10">
        <f>'[2]Viec 02T-2019'!N36</f>
        <v>1</v>
      </c>
      <c r="O36" s="10">
        <f>'[2]Viec 02T-2019'!O36</f>
        <v>0</v>
      </c>
      <c r="P36" s="10">
        <f>'[2]Viec 02T-2019'!P36</f>
        <v>12</v>
      </c>
      <c r="Q36" s="10">
        <f>'[2]Viec 02T-2019'!Q36</f>
        <v>408</v>
      </c>
      <c r="R36" s="10">
        <f t="shared" si="10"/>
        <v>691</v>
      </c>
      <c r="S36" s="24">
        <f t="shared" si="1"/>
        <v>0.6305483028720626</v>
      </c>
      <c r="T36" s="31">
        <v>542</v>
      </c>
      <c r="U36" s="33">
        <f t="shared" si="2"/>
        <v>635</v>
      </c>
      <c r="V36" s="33">
        <f t="shared" si="3"/>
        <v>0</v>
      </c>
      <c r="W36" s="22">
        <f t="shared" si="11"/>
        <v>283</v>
      </c>
      <c r="X36" s="23">
        <v>123</v>
      </c>
      <c r="Y36" s="32">
        <f t="shared" si="4"/>
        <v>1.3008130081300813</v>
      </c>
      <c r="Z36" s="32">
        <f t="shared" si="5"/>
        <v>0.6524701873935264</v>
      </c>
      <c r="AA36" s="34">
        <f t="shared" si="12"/>
        <v>59</v>
      </c>
      <c r="AB36" s="34">
        <f t="shared" si="13"/>
        <v>4</v>
      </c>
      <c r="AC36" s="23">
        <f t="shared" si="6"/>
        <v>0</v>
      </c>
      <c r="AD36" s="23">
        <f t="shared" si="7"/>
        <v>0</v>
      </c>
      <c r="AE36" s="23">
        <f t="shared" si="8"/>
        <v>0</v>
      </c>
      <c r="AF36" s="23">
        <f t="shared" si="9"/>
        <v>0</v>
      </c>
      <c r="AG36" s="23"/>
      <c r="AH36" s="36"/>
      <c r="AI36" s="34"/>
    </row>
    <row r="37" spans="1:35" s="11" customFormat="1" ht="19.5" customHeight="1">
      <c r="A37" s="12">
        <v>23</v>
      </c>
      <c r="B37" s="13" t="str">
        <f>'[2]Viec 02T-2019'!B37</f>
        <v>Hà Nam</v>
      </c>
      <c r="C37" s="10">
        <f>'[2]Viec 02T-2019'!C37</f>
        <v>1550</v>
      </c>
      <c r="D37" s="10">
        <v>982</v>
      </c>
      <c r="E37" s="10">
        <v>568</v>
      </c>
      <c r="F37" s="10">
        <f>'[2]Viec 02T-2019'!F37</f>
        <v>10</v>
      </c>
      <c r="G37" s="10">
        <f>'[2]Viec 02T-2019'!G37</f>
        <v>0</v>
      </c>
      <c r="H37" s="10">
        <f>'[2]Viec 02T-2019'!H37</f>
        <v>1540</v>
      </c>
      <c r="I37" s="10">
        <f>'[2]Viec 02T-2019'!I37</f>
        <v>821</v>
      </c>
      <c r="J37" s="10">
        <f>'[2]Viec 02T-2019'!J37</f>
        <v>404</v>
      </c>
      <c r="K37" s="10">
        <f>'[2]Viec 02T-2019'!K37</f>
        <v>2</v>
      </c>
      <c r="L37" s="10">
        <f>'[2]Viec 02T-2019'!L37</f>
        <v>411</v>
      </c>
      <c r="M37" s="10">
        <f>'[2]Viec 02T-2019'!M37</f>
        <v>1</v>
      </c>
      <c r="N37" s="10">
        <f>'[2]Viec 02T-2019'!N37</f>
        <v>0</v>
      </c>
      <c r="O37" s="10">
        <f>'[2]Viec 02T-2019'!O37</f>
        <v>0</v>
      </c>
      <c r="P37" s="10">
        <f>'[2]Viec 02T-2019'!P37</f>
        <v>3</v>
      </c>
      <c r="Q37" s="10">
        <f>'[2]Viec 02T-2019'!Q37</f>
        <v>719</v>
      </c>
      <c r="R37" s="10">
        <f t="shared" si="10"/>
        <v>1134</v>
      </c>
      <c r="S37" s="24">
        <f t="shared" si="1"/>
        <v>0.4945188794153471</v>
      </c>
      <c r="T37" s="31">
        <v>982</v>
      </c>
      <c r="U37" s="33">
        <f t="shared" si="2"/>
        <v>568</v>
      </c>
      <c r="V37" s="33">
        <f t="shared" si="3"/>
        <v>0</v>
      </c>
      <c r="W37" s="22">
        <f t="shared" si="11"/>
        <v>415</v>
      </c>
      <c r="X37" s="23">
        <v>248</v>
      </c>
      <c r="Y37" s="32">
        <f t="shared" si="4"/>
        <v>0.6733870967741935</v>
      </c>
      <c r="Z37" s="32">
        <f t="shared" si="5"/>
        <v>0.5331168831168831</v>
      </c>
      <c r="AA37" s="34">
        <f t="shared" si="12"/>
        <v>57</v>
      </c>
      <c r="AB37" s="34">
        <f t="shared" si="13"/>
        <v>15</v>
      </c>
      <c r="AC37" s="23">
        <f t="shared" si="6"/>
        <v>0</v>
      </c>
      <c r="AD37" s="23">
        <f t="shared" si="7"/>
        <v>0</v>
      </c>
      <c r="AE37" s="23">
        <f t="shared" si="8"/>
        <v>0</v>
      </c>
      <c r="AF37" s="23">
        <f t="shared" si="9"/>
        <v>0</v>
      </c>
      <c r="AG37" s="23"/>
      <c r="AH37" s="36"/>
      <c r="AI37" s="34"/>
    </row>
    <row r="38" spans="1:35" s="11" customFormat="1" ht="19.5" customHeight="1">
      <c r="A38" s="14">
        <v>24</v>
      </c>
      <c r="B38" s="13" t="str">
        <f>'[2]Viec 02T-2019'!B38</f>
        <v>Hà Nội</v>
      </c>
      <c r="C38" s="10">
        <f>'[2]Viec 02T-2019'!C38</f>
        <v>27250</v>
      </c>
      <c r="D38" s="10">
        <v>19813</v>
      </c>
      <c r="E38" s="10">
        <v>7437</v>
      </c>
      <c r="F38" s="10">
        <f>'[2]Viec 02T-2019'!F38</f>
        <v>167</v>
      </c>
      <c r="G38" s="10">
        <f>'[2]Viec 02T-2019'!G38</f>
        <v>0</v>
      </c>
      <c r="H38" s="10">
        <f>'[2]Viec 02T-2019'!H38</f>
        <v>27083</v>
      </c>
      <c r="I38" s="10">
        <f>'[2]Viec 02T-2019'!I38</f>
        <v>15631</v>
      </c>
      <c r="J38" s="10">
        <f>'[2]Viec 02T-2019'!J38</f>
        <v>4118</v>
      </c>
      <c r="K38" s="10">
        <f>'[2]Viec 02T-2019'!K38</f>
        <v>108</v>
      </c>
      <c r="L38" s="10">
        <f>'[2]Viec 02T-2019'!L38</f>
        <v>11273</v>
      </c>
      <c r="M38" s="10">
        <f>'[2]Viec 02T-2019'!M38</f>
        <v>66</v>
      </c>
      <c r="N38" s="10">
        <f>'[2]Viec 02T-2019'!N38</f>
        <v>36</v>
      </c>
      <c r="O38" s="10">
        <f>'[2]Viec 02T-2019'!O38</f>
        <v>0</v>
      </c>
      <c r="P38" s="10">
        <f>'[2]Viec 02T-2019'!P38</f>
        <v>30</v>
      </c>
      <c r="Q38" s="10">
        <f>'[2]Viec 02T-2019'!Q38</f>
        <v>11452</v>
      </c>
      <c r="R38" s="10">
        <f t="shared" si="10"/>
        <v>22857</v>
      </c>
      <c r="S38" s="24">
        <f t="shared" si="1"/>
        <v>0.27036018169023096</v>
      </c>
      <c r="T38" s="31">
        <v>19813</v>
      </c>
      <c r="U38" s="33">
        <f t="shared" si="2"/>
        <v>7437</v>
      </c>
      <c r="V38" s="33">
        <f t="shared" si="3"/>
        <v>0</v>
      </c>
      <c r="W38" s="22">
        <f t="shared" si="11"/>
        <v>11405</v>
      </c>
      <c r="X38" s="23">
        <v>8292</v>
      </c>
      <c r="Y38" s="32">
        <f t="shared" si="4"/>
        <v>0.3754220935841775</v>
      </c>
      <c r="Z38" s="32">
        <f t="shared" si="5"/>
        <v>0.5771517187903851</v>
      </c>
      <c r="AA38" s="34">
        <f t="shared" si="12"/>
        <v>2</v>
      </c>
      <c r="AB38" s="34">
        <f t="shared" si="13"/>
        <v>41</v>
      </c>
      <c r="AC38" s="23">
        <f t="shared" si="6"/>
        <v>0</v>
      </c>
      <c r="AD38" s="23">
        <f t="shared" si="7"/>
        <v>0</v>
      </c>
      <c r="AE38" s="23">
        <f t="shared" si="8"/>
        <v>0</v>
      </c>
      <c r="AF38" s="23">
        <f t="shared" si="9"/>
        <v>0</v>
      </c>
      <c r="AG38" s="23"/>
      <c r="AH38" s="36"/>
      <c r="AI38" s="34"/>
    </row>
    <row r="39" spans="1:35" s="11" customFormat="1" ht="19.5" customHeight="1">
      <c r="A39" s="12">
        <v>25</v>
      </c>
      <c r="B39" s="13" t="str">
        <f>'[2]Viec 02T-2019'!B39</f>
        <v>Hà Tĩnh</v>
      </c>
      <c r="C39" s="10">
        <f>'[2]Viec 02T-2019'!C39</f>
        <v>1809</v>
      </c>
      <c r="D39" s="10">
        <v>1023</v>
      </c>
      <c r="E39" s="10">
        <v>786</v>
      </c>
      <c r="F39" s="10">
        <f>'[2]Viec 02T-2019'!F39</f>
        <v>8</v>
      </c>
      <c r="G39" s="10">
        <f>'[2]Viec 02T-2019'!G39</f>
        <v>0</v>
      </c>
      <c r="H39" s="10">
        <f>'[2]Viec 02T-2019'!H39</f>
        <v>1801</v>
      </c>
      <c r="I39" s="10">
        <f>'[2]Viec 02T-2019'!I39</f>
        <v>1074</v>
      </c>
      <c r="J39" s="10">
        <f>'[2]Viec 02T-2019'!J39</f>
        <v>653</v>
      </c>
      <c r="K39" s="10">
        <f>'[2]Viec 02T-2019'!K39</f>
        <v>3</v>
      </c>
      <c r="L39" s="10">
        <f>'[2]Viec 02T-2019'!L39</f>
        <v>411</v>
      </c>
      <c r="M39" s="10">
        <f>'[2]Viec 02T-2019'!M39</f>
        <v>2</v>
      </c>
      <c r="N39" s="10">
        <f>'[2]Viec 02T-2019'!N39</f>
        <v>0</v>
      </c>
      <c r="O39" s="10">
        <f>'[2]Viec 02T-2019'!O39</f>
        <v>0</v>
      </c>
      <c r="P39" s="10">
        <f>'[2]Viec 02T-2019'!P39</f>
        <v>5</v>
      </c>
      <c r="Q39" s="10">
        <f>'[2]Viec 02T-2019'!Q39</f>
        <v>727</v>
      </c>
      <c r="R39" s="10">
        <f t="shared" si="10"/>
        <v>1145</v>
      </c>
      <c r="S39" s="24">
        <f t="shared" si="1"/>
        <v>0.6108007448789572</v>
      </c>
      <c r="T39" s="31">
        <v>1023</v>
      </c>
      <c r="U39" s="33">
        <f t="shared" si="2"/>
        <v>786</v>
      </c>
      <c r="V39" s="33">
        <f t="shared" si="3"/>
        <v>0</v>
      </c>
      <c r="W39" s="22">
        <f t="shared" si="11"/>
        <v>418</v>
      </c>
      <c r="X39" s="23">
        <v>293</v>
      </c>
      <c r="Y39" s="32">
        <f t="shared" si="4"/>
        <v>0.42662116040955633</v>
      </c>
      <c r="Z39" s="32">
        <f t="shared" si="5"/>
        <v>0.5963353692393115</v>
      </c>
      <c r="AA39" s="34">
        <f t="shared" si="12"/>
        <v>54</v>
      </c>
      <c r="AB39" s="34">
        <f t="shared" si="13"/>
        <v>6</v>
      </c>
      <c r="AC39" s="23">
        <f t="shared" si="6"/>
        <v>0</v>
      </c>
      <c r="AD39" s="23">
        <f t="shared" si="7"/>
        <v>0</v>
      </c>
      <c r="AE39" s="23">
        <f t="shared" si="8"/>
        <v>0</v>
      </c>
      <c r="AF39" s="23">
        <f t="shared" si="9"/>
        <v>0</v>
      </c>
      <c r="AG39" s="23"/>
      <c r="AH39" s="36"/>
      <c r="AI39" s="34"/>
    </row>
    <row r="40" spans="1:35" s="11" customFormat="1" ht="19.5" customHeight="1">
      <c r="A40" s="14">
        <v>26</v>
      </c>
      <c r="B40" s="13" t="str">
        <f>'[2]Viec 02T-2019'!B40</f>
        <v>Hải Dương</v>
      </c>
      <c r="C40" s="10">
        <f>'[2]Viec 02T-2019'!C40</f>
        <v>4955</v>
      </c>
      <c r="D40" s="10">
        <v>3149</v>
      </c>
      <c r="E40" s="10">
        <v>1806</v>
      </c>
      <c r="F40" s="10">
        <f>'[2]Viec 02T-2019'!F40</f>
        <v>21</v>
      </c>
      <c r="G40" s="10">
        <f>'[2]Viec 02T-2019'!G40</f>
        <v>0</v>
      </c>
      <c r="H40" s="10">
        <f>'[2]Viec 02T-2019'!H40</f>
        <v>4934</v>
      </c>
      <c r="I40" s="10">
        <f>'[2]Viec 02T-2019'!I40</f>
        <v>3244</v>
      </c>
      <c r="J40" s="10">
        <f>'[2]Viec 02T-2019'!J40</f>
        <v>1362</v>
      </c>
      <c r="K40" s="10">
        <f>'[2]Viec 02T-2019'!K40</f>
        <v>19</v>
      </c>
      <c r="L40" s="10">
        <f>'[2]Viec 02T-2019'!L40</f>
        <v>1814</v>
      </c>
      <c r="M40" s="10">
        <f>'[2]Viec 02T-2019'!M40</f>
        <v>5</v>
      </c>
      <c r="N40" s="10">
        <f>'[2]Viec 02T-2019'!N40</f>
        <v>4</v>
      </c>
      <c r="O40" s="10">
        <f>'[2]Viec 02T-2019'!O40</f>
        <v>0</v>
      </c>
      <c r="P40" s="10">
        <f>'[2]Viec 02T-2019'!P40</f>
        <v>40</v>
      </c>
      <c r="Q40" s="10">
        <f>'[2]Viec 02T-2019'!Q40</f>
        <v>1690</v>
      </c>
      <c r="R40" s="10">
        <f t="shared" si="10"/>
        <v>3553</v>
      </c>
      <c r="S40" s="24">
        <f t="shared" si="1"/>
        <v>0.4257090012330456</v>
      </c>
      <c r="T40" s="31">
        <v>3149</v>
      </c>
      <c r="U40" s="33">
        <f t="shared" si="2"/>
        <v>1806</v>
      </c>
      <c r="V40" s="33">
        <f t="shared" si="3"/>
        <v>0</v>
      </c>
      <c r="W40" s="22">
        <f t="shared" si="11"/>
        <v>1863</v>
      </c>
      <c r="X40" s="23">
        <v>1448</v>
      </c>
      <c r="Y40" s="32">
        <f t="shared" si="4"/>
        <v>0.2866022099447514</v>
      </c>
      <c r="Z40" s="32">
        <f t="shared" si="5"/>
        <v>0.6574787190920146</v>
      </c>
      <c r="AA40" s="34">
        <f t="shared" si="12"/>
        <v>35</v>
      </c>
      <c r="AB40" s="34">
        <f t="shared" si="13"/>
        <v>22</v>
      </c>
      <c r="AC40" s="23">
        <f t="shared" si="6"/>
        <v>0</v>
      </c>
      <c r="AD40" s="23">
        <f t="shared" si="7"/>
        <v>0</v>
      </c>
      <c r="AE40" s="23">
        <f t="shared" si="8"/>
        <v>0</v>
      </c>
      <c r="AF40" s="23">
        <f t="shared" si="9"/>
        <v>0</v>
      </c>
      <c r="AG40" s="23"/>
      <c r="AH40" s="36"/>
      <c r="AI40" s="34"/>
    </row>
    <row r="41" spans="1:35" s="11" customFormat="1" ht="19.5" customHeight="1">
      <c r="A41" s="12">
        <v>27</v>
      </c>
      <c r="B41" s="13" t="str">
        <f>'[2]Viec 02T-2019'!B41</f>
        <v>Hải Phòng</v>
      </c>
      <c r="C41" s="10">
        <f>'[2]Viec 02T-2019'!C41</f>
        <v>10567</v>
      </c>
      <c r="D41" s="10">
        <v>8760</v>
      </c>
      <c r="E41" s="10">
        <v>1807</v>
      </c>
      <c r="F41" s="10">
        <f>'[2]Viec 02T-2019'!F41</f>
        <v>29</v>
      </c>
      <c r="G41" s="10">
        <f>'[2]Viec 02T-2019'!G41</f>
        <v>10</v>
      </c>
      <c r="H41" s="10">
        <f>'[2]Viec 02T-2019'!H41</f>
        <v>10538</v>
      </c>
      <c r="I41" s="10">
        <f>'[2]Viec 02T-2019'!I41</f>
        <v>4267</v>
      </c>
      <c r="J41" s="10">
        <f>'[2]Viec 02T-2019'!J41</f>
        <v>1116</v>
      </c>
      <c r="K41" s="10">
        <f>'[2]Viec 02T-2019'!K41</f>
        <v>42</v>
      </c>
      <c r="L41" s="10">
        <f>'[2]Viec 02T-2019'!L41</f>
        <v>3093</v>
      </c>
      <c r="M41" s="10">
        <f>'[2]Viec 02T-2019'!M41</f>
        <v>6</v>
      </c>
      <c r="N41" s="10">
        <f>'[2]Viec 02T-2019'!N41</f>
        <v>3</v>
      </c>
      <c r="O41" s="10">
        <f>'[2]Viec 02T-2019'!O41</f>
        <v>0</v>
      </c>
      <c r="P41" s="10">
        <f>'[2]Viec 02T-2019'!P41</f>
        <v>7</v>
      </c>
      <c r="Q41" s="10">
        <f>'[2]Viec 02T-2019'!Q41</f>
        <v>6271</v>
      </c>
      <c r="R41" s="10">
        <f t="shared" si="10"/>
        <v>9380</v>
      </c>
      <c r="S41" s="24">
        <f t="shared" si="1"/>
        <v>0.27138504804312163</v>
      </c>
      <c r="T41" s="31">
        <v>8760</v>
      </c>
      <c r="U41" s="33">
        <f t="shared" si="2"/>
        <v>1807</v>
      </c>
      <c r="V41" s="33">
        <f t="shared" si="3"/>
        <v>0</v>
      </c>
      <c r="W41" s="22">
        <f t="shared" si="11"/>
        <v>3109</v>
      </c>
      <c r="X41" s="23">
        <v>2410</v>
      </c>
      <c r="Y41" s="32">
        <f t="shared" si="4"/>
        <v>0.29004149377593363</v>
      </c>
      <c r="Z41" s="32">
        <f t="shared" si="5"/>
        <v>0.40491554374644145</v>
      </c>
      <c r="AA41" s="34">
        <f t="shared" si="12"/>
        <v>12</v>
      </c>
      <c r="AB41" s="34">
        <f t="shared" si="13"/>
        <v>39</v>
      </c>
      <c r="AC41" s="23">
        <f t="shared" si="6"/>
        <v>0</v>
      </c>
      <c r="AD41" s="23">
        <f t="shared" si="7"/>
        <v>0</v>
      </c>
      <c r="AE41" s="23">
        <f t="shared" si="8"/>
        <v>0</v>
      </c>
      <c r="AF41" s="23">
        <f t="shared" si="9"/>
        <v>0</v>
      </c>
      <c r="AG41" s="23"/>
      <c r="AH41" s="36"/>
      <c r="AI41" s="34"/>
    </row>
    <row r="42" spans="1:35" s="11" customFormat="1" ht="19.5" customHeight="1">
      <c r="A42" s="14">
        <v>28</v>
      </c>
      <c r="B42" s="13" t="str">
        <f>'[2]Viec 02T-2019'!B42</f>
        <v>Hậu Giang</v>
      </c>
      <c r="C42" s="10">
        <f>'[2]Viec 02T-2019'!C42</f>
        <v>5819</v>
      </c>
      <c r="D42" s="10">
        <v>4218</v>
      </c>
      <c r="E42" s="10">
        <v>1601</v>
      </c>
      <c r="F42" s="10">
        <f>'[2]Viec 02T-2019'!F42</f>
        <v>15</v>
      </c>
      <c r="G42" s="10">
        <f>'[2]Viec 02T-2019'!G42</f>
        <v>0</v>
      </c>
      <c r="H42" s="10">
        <f>'[2]Viec 02T-2019'!H42</f>
        <v>5804</v>
      </c>
      <c r="I42" s="10">
        <f>'[2]Viec 02T-2019'!I42</f>
        <v>3775</v>
      </c>
      <c r="J42" s="10">
        <f>'[2]Viec 02T-2019'!J42</f>
        <v>769</v>
      </c>
      <c r="K42" s="10">
        <f>'[2]Viec 02T-2019'!K42</f>
        <v>31</v>
      </c>
      <c r="L42" s="10">
        <f>'[2]Viec 02T-2019'!L42</f>
        <v>2929</v>
      </c>
      <c r="M42" s="10">
        <f>'[2]Viec 02T-2019'!M42</f>
        <v>30</v>
      </c>
      <c r="N42" s="10">
        <f>'[2]Viec 02T-2019'!N42</f>
        <v>9</v>
      </c>
      <c r="O42" s="10">
        <f>'[2]Viec 02T-2019'!O42</f>
        <v>0</v>
      </c>
      <c r="P42" s="10">
        <f>'[2]Viec 02T-2019'!P42</f>
        <v>7</v>
      </c>
      <c r="Q42" s="10">
        <f>'[2]Viec 02T-2019'!Q42</f>
        <v>2029</v>
      </c>
      <c r="R42" s="10">
        <f t="shared" si="10"/>
        <v>5004</v>
      </c>
      <c r="S42" s="24">
        <f t="shared" si="1"/>
        <v>0.2119205298013245</v>
      </c>
      <c r="T42" s="31">
        <v>4218</v>
      </c>
      <c r="U42" s="33">
        <f t="shared" si="2"/>
        <v>1601</v>
      </c>
      <c r="V42" s="33">
        <f t="shared" si="3"/>
        <v>0</v>
      </c>
      <c r="W42" s="22">
        <f t="shared" si="11"/>
        <v>2975</v>
      </c>
      <c r="X42" s="23">
        <v>2158</v>
      </c>
      <c r="Y42" s="32">
        <f t="shared" si="4"/>
        <v>0.37859128822984245</v>
      </c>
      <c r="Z42" s="32">
        <f t="shared" si="5"/>
        <v>0.6504135079255686</v>
      </c>
      <c r="AA42" s="34">
        <f t="shared" si="12"/>
        <v>31</v>
      </c>
      <c r="AB42" s="34">
        <f t="shared" si="13"/>
        <v>57</v>
      </c>
      <c r="AC42" s="23">
        <f t="shared" si="6"/>
        <v>0</v>
      </c>
      <c r="AD42" s="23">
        <f t="shared" si="7"/>
        <v>0</v>
      </c>
      <c r="AE42" s="23">
        <f t="shared" si="8"/>
        <v>0</v>
      </c>
      <c r="AF42" s="23">
        <f t="shared" si="9"/>
        <v>0</v>
      </c>
      <c r="AG42" s="23"/>
      <c r="AH42" s="36"/>
      <c r="AI42" s="34"/>
    </row>
    <row r="43" spans="1:35" s="11" customFormat="1" ht="19.5" customHeight="1">
      <c r="A43" s="12">
        <v>29</v>
      </c>
      <c r="B43" s="13" t="str">
        <f>'[2]Viec 02T-2019'!B43</f>
        <v>Hồ Chí Minh</v>
      </c>
      <c r="C43" s="10">
        <v>50469</v>
      </c>
      <c r="D43" s="10">
        <v>43329</v>
      </c>
      <c r="E43" s="10">
        <v>7140</v>
      </c>
      <c r="F43" s="10">
        <v>99</v>
      </c>
      <c r="G43" s="10">
        <v>0</v>
      </c>
      <c r="H43" s="10">
        <v>50370</v>
      </c>
      <c r="I43" s="10">
        <v>26377</v>
      </c>
      <c r="J43" s="10">
        <v>3292</v>
      </c>
      <c r="K43" s="10">
        <v>67</v>
      </c>
      <c r="L43" s="10">
        <v>22278</v>
      </c>
      <c r="M43" s="10">
        <v>512</v>
      </c>
      <c r="N43" s="10">
        <v>89</v>
      </c>
      <c r="O43" s="10">
        <v>0</v>
      </c>
      <c r="P43" s="10">
        <v>139</v>
      </c>
      <c r="Q43" s="10">
        <v>23993</v>
      </c>
      <c r="R43" s="10">
        <f t="shared" si="10"/>
        <v>47011</v>
      </c>
      <c r="S43" s="24">
        <f t="shared" si="1"/>
        <v>0.12734579368389126</v>
      </c>
      <c r="T43" s="31">
        <v>43329</v>
      </c>
      <c r="U43" s="33">
        <f t="shared" si="2"/>
        <v>7140</v>
      </c>
      <c r="V43" s="33">
        <f t="shared" si="3"/>
        <v>0</v>
      </c>
      <c r="W43" s="22">
        <f t="shared" si="11"/>
        <v>23018</v>
      </c>
      <c r="X43" s="23">
        <v>18302</v>
      </c>
      <c r="Y43" s="32">
        <f t="shared" si="4"/>
        <v>0.2576767566386187</v>
      </c>
      <c r="Z43" s="32">
        <f t="shared" si="5"/>
        <v>0.5236648798888227</v>
      </c>
      <c r="AA43" s="34">
        <f t="shared" si="12"/>
        <v>1</v>
      </c>
      <c r="AB43" s="34">
        <f t="shared" si="13"/>
        <v>63</v>
      </c>
      <c r="AC43" s="23">
        <f t="shared" si="6"/>
        <v>0</v>
      </c>
      <c r="AD43" s="23">
        <f t="shared" si="7"/>
        <v>0</v>
      </c>
      <c r="AE43" s="23">
        <f t="shared" si="8"/>
        <v>0</v>
      </c>
      <c r="AF43" s="23">
        <f t="shared" si="9"/>
        <v>0</v>
      </c>
      <c r="AG43" s="23"/>
      <c r="AH43" s="36"/>
      <c r="AI43" s="34"/>
    </row>
    <row r="44" spans="1:35" s="11" customFormat="1" ht="19.5" customHeight="1">
      <c r="A44" s="14">
        <v>30</v>
      </c>
      <c r="B44" s="13" t="str">
        <f>'[2]Viec 02T-2019'!B44</f>
        <v>Hòa Bình</v>
      </c>
      <c r="C44" s="10">
        <f>'[2]Viec 02T-2019'!C44</f>
        <v>1579</v>
      </c>
      <c r="D44" s="10">
        <v>806</v>
      </c>
      <c r="E44" s="10">
        <v>773</v>
      </c>
      <c r="F44" s="10">
        <f>'[2]Viec 02T-2019'!F44</f>
        <v>5</v>
      </c>
      <c r="G44" s="10">
        <f>'[2]Viec 02T-2019'!G44</f>
        <v>0</v>
      </c>
      <c r="H44" s="10">
        <f>'[2]Viec 02T-2019'!H44</f>
        <v>1574</v>
      </c>
      <c r="I44" s="10">
        <f>'[2]Viec 02T-2019'!I44</f>
        <v>978</v>
      </c>
      <c r="J44" s="10">
        <f>'[2]Viec 02T-2019'!J44</f>
        <v>545</v>
      </c>
      <c r="K44" s="10">
        <f>'[2]Viec 02T-2019'!K44</f>
        <v>7</v>
      </c>
      <c r="L44" s="10">
        <f>'[2]Viec 02T-2019'!L44</f>
        <v>399</v>
      </c>
      <c r="M44" s="10">
        <f>'[2]Viec 02T-2019'!M44</f>
        <v>7</v>
      </c>
      <c r="N44" s="10">
        <f>'[2]Viec 02T-2019'!N44</f>
        <v>0</v>
      </c>
      <c r="O44" s="10">
        <f>'[2]Viec 02T-2019'!O44</f>
        <v>0</v>
      </c>
      <c r="P44" s="10">
        <f>'[2]Viec 02T-2019'!P44</f>
        <v>20</v>
      </c>
      <c r="Q44" s="10">
        <f>'[2]Viec 02T-2019'!Q44</f>
        <v>596</v>
      </c>
      <c r="R44" s="10">
        <f t="shared" si="10"/>
        <v>1022</v>
      </c>
      <c r="S44" s="24">
        <f t="shared" si="1"/>
        <v>0.5644171779141104</v>
      </c>
      <c r="T44" s="31">
        <v>806</v>
      </c>
      <c r="U44" s="33">
        <f t="shared" si="2"/>
        <v>773</v>
      </c>
      <c r="V44" s="33">
        <f t="shared" si="3"/>
        <v>0</v>
      </c>
      <c r="W44" s="22">
        <f t="shared" si="11"/>
        <v>426</v>
      </c>
      <c r="X44" s="23">
        <v>183</v>
      </c>
      <c r="Y44" s="32">
        <f t="shared" si="4"/>
        <v>1.3278688524590163</v>
      </c>
      <c r="Z44" s="32">
        <f t="shared" si="5"/>
        <v>0.6213468869123253</v>
      </c>
      <c r="AA44" s="34">
        <f t="shared" si="12"/>
        <v>56</v>
      </c>
      <c r="AB44" s="34">
        <f t="shared" si="13"/>
        <v>10</v>
      </c>
      <c r="AC44" s="23">
        <f t="shared" si="6"/>
        <v>0</v>
      </c>
      <c r="AD44" s="23">
        <f t="shared" si="7"/>
        <v>0</v>
      </c>
      <c r="AE44" s="23">
        <f t="shared" si="8"/>
        <v>0</v>
      </c>
      <c r="AF44" s="23">
        <f t="shared" si="9"/>
        <v>0</v>
      </c>
      <c r="AG44" s="23"/>
      <c r="AH44" s="36"/>
      <c r="AI44" s="34"/>
    </row>
    <row r="45" spans="1:35" s="11" customFormat="1" ht="19.5" customHeight="1">
      <c r="A45" s="12">
        <v>31</v>
      </c>
      <c r="B45" s="13" t="str">
        <f>'[2]Viec 02T-2019'!B45</f>
        <v>Hưng Yên</v>
      </c>
      <c r="C45" s="10">
        <f>'[2]Viec 02T-2019'!C45</f>
        <v>3011</v>
      </c>
      <c r="D45" s="10">
        <v>1944</v>
      </c>
      <c r="E45" s="10">
        <v>1067</v>
      </c>
      <c r="F45" s="10">
        <f>'[2]Viec 02T-2019'!F45</f>
        <v>13</v>
      </c>
      <c r="G45" s="10">
        <f>'[2]Viec 02T-2019'!G45</f>
        <v>0</v>
      </c>
      <c r="H45" s="10">
        <f>'[2]Viec 02T-2019'!H45</f>
        <v>2998</v>
      </c>
      <c r="I45" s="10">
        <f>'[2]Viec 02T-2019'!I45</f>
        <v>1681</v>
      </c>
      <c r="J45" s="10">
        <f>'[2]Viec 02T-2019'!J45</f>
        <v>813</v>
      </c>
      <c r="K45" s="10">
        <f>'[2]Viec 02T-2019'!K45</f>
        <v>23</v>
      </c>
      <c r="L45" s="10">
        <f>'[2]Viec 02T-2019'!L45</f>
        <v>832</v>
      </c>
      <c r="M45" s="10">
        <f>'[2]Viec 02T-2019'!M45</f>
        <v>1</v>
      </c>
      <c r="N45" s="10">
        <f>'[2]Viec 02T-2019'!N45</f>
        <v>0</v>
      </c>
      <c r="O45" s="10">
        <f>'[2]Viec 02T-2019'!O45</f>
        <v>0</v>
      </c>
      <c r="P45" s="10">
        <f>'[2]Viec 02T-2019'!P45</f>
        <v>12</v>
      </c>
      <c r="Q45" s="10">
        <f>'[2]Viec 02T-2019'!Q45</f>
        <v>1317</v>
      </c>
      <c r="R45" s="10">
        <f t="shared" si="10"/>
        <v>2162</v>
      </c>
      <c r="S45" s="24">
        <f t="shared" si="1"/>
        <v>0.49732302201070794</v>
      </c>
      <c r="T45" s="31">
        <v>1944</v>
      </c>
      <c r="U45" s="33">
        <f t="shared" si="2"/>
        <v>1067</v>
      </c>
      <c r="V45" s="33">
        <f t="shared" si="3"/>
        <v>0</v>
      </c>
      <c r="W45" s="22">
        <f t="shared" si="11"/>
        <v>845</v>
      </c>
      <c r="X45" s="23">
        <v>585</v>
      </c>
      <c r="Y45" s="32">
        <f t="shared" si="4"/>
        <v>0.4444444444444444</v>
      </c>
      <c r="Z45" s="32">
        <f t="shared" si="5"/>
        <v>0.5607071380920614</v>
      </c>
      <c r="AA45" s="34">
        <f t="shared" si="12"/>
        <v>46</v>
      </c>
      <c r="AB45" s="34">
        <f t="shared" si="13"/>
        <v>14</v>
      </c>
      <c r="AC45" s="23">
        <f t="shared" si="6"/>
        <v>0</v>
      </c>
      <c r="AD45" s="23">
        <f t="shared" si="7"/>
        <v>0</v>
      </c>
      <c r="AE45" s="23">
        <f t="shared" si="8"/>
        <v>0</v>
      </c>
      <c r="AF45" s="23">
        <f t="shared" si="9"/>
        <v>0</v>
      </c>
      <c r="AG45" s="23"/>
      <c r="AH45" s="36"/>
      <c r="AI45" s="34"/>
    </row>
    <row r="46" spans="1:35" s="11" customFormat="1" ht="19.5" customHeight="1">
      <c r="A46" s="14">
        <v>32</v>
      </c>
      <c r="B46" s="13" t="str">
        <f>'[2]Viec 02T-2019'!B46</f>
        <v>Khánh Hòa</v>
      </c>
      <c r="C46" s="10">
        <f>'[2]Viec 02T-2019'!C46</f>
        <v>7017</v>
      </c>
      <c r="D46" s="10">
        <v>5413</v>
      </c>
      <c r="E46" s="10">
        <v>1604</v>
      </c>
      <c r="F46" s="10">
        <f>'[2]Viec 02T-2019'!F46</f>
        <v>8</v>
      </c>
      <c r="G46" s="10">
        <f>'[2]Viec 02T-2019'!G46</f>
        <v>0</v>
      </c>
      <c r="H46" s="10">
        <f>'[2]Viec 02T-2019'!H46</f>
        <v>7009</v>
      </c>
      <c r="I46" s="10">
        <f>'[2]Viec 02T-2019'!I46</f>
        <v>4311</v>
      </c>
      <c r="J46" s="10">
        <f>'[2]Viec 02T-2019'!J46</f>
        <v>974</v>
      </c>
      <c r="K46" s="10">
        <f>'[2]Viec 02T-2019'!K46</f>
        <v>19</v>
      </c>
      <c r="L46" s="10">
        <f>'[2]Viec 02T-2019'!L46</f>
        <v>3294</v>
      </c>
      <c r="M46" s="10">
        <f>'[2]Viec 02T-2019'!M46</f>
        <v>15</v>
      </c>
      <c r="N46" s="10">
        <f>'[2]Viec 02T-2019'!N46</f>
        <v>7</v>
      </c>
      <c r="O46" s="10">
        <f>'[2]Viec 02T-2019'!O46</f>
        <v>0</v>
      </c>
      <c r="P46" s="10">
        <f>'[2]Viec 02T-2019'!P46</f>
        <v>2</v>
      </c>
      <c r="Q46" s="10">
        <f>'[2]Viec 02T-2019'!Q46</f>
        <v>2698</v>
      </c>
      <c r="R46" s="10">
        <f t="shared" si="10"/>
        <v>6016</v>
      </c>
      <c r="S46" s="24">
        <f aca="true" t="shared" si="14" ref="S46:S77">(J46+K46)/I46</f>
        <v>0.2303409881697982</v>
      </c>
      <c r="T46" s="31">
        <v>5413</v>
      </c>
      <c r="U46" s="33">
        <f aca="true" t="shared" si="15" ref="U46:U77">C46-T46</f>
        <v>1604</v>
      </c>
      <c r="V46" s="33">
        <f aca="true" t="shared" si="16" ref="V46:V77">D46-T46</f>
        <v>0</v>
      </c>
      <c r="W46" s="22">
        <f t="shared" si="11"/>
        <v>3318</v>
      </c>
      <c r="X46" s="23">
        <v>1823</v>
      </c>
      <c r="Y46" s="32">
        <f aca="true" t="shared" si="17" ref="Y46:Y77">(W46-X46)/X46</f>
        <v>0.8200767964893033</v>
      </c>
      <c r="Z46" s="32">
        <f aca="true" t="shared" si="18" ref="Z46:Z77">I46/H46</f>
        <v>0.6150663432729347</v>
      </c>
      <c r="AA46" s="34">
        <f t="shared" si="12"/>
        <v>27</v>
      </c>
      <c r="AB46" s="34">
        <f t="shared" si="13"/>
        <v>52</v>
      </c>
      <c r="AC46" s="23">
        <f aca="true" t="shared" si="19" ref="AC46:AC77">C46-D46-E46</f>
        <v>0</v>
      </c>
      <c r="AD46" s="23">
        <f aca="true" t="shared" si="20" ref="AD46:AD77">C46-F46-H46</f>
        <v>0</v>
      </c>
      <c r="AE46" s="23">
        <f aca="true" t="shared" si="21" ref="AE46:AE77">H46-I46-Q46</f>
        <v>0</v>
      </c>
      <c r="AF46" s="23">
        <f aca="true" t="shared" si="22" ref="AF46:AF77">I46-J46-K46-L46-M46-N46-O46-P46</f>
        <v>0</v>
      </c>
      <c r="AG46" s="23"/>
      <c r="AH46" s="36"/>
      <c r="AI46" s="34"/>
    </row>
    <row r="47" spans="1:35" s="11" customFormat="1" ht="19.5" customHeight="1">
      <c r="A47" s="12">
        <v>33</v>
      </c>
      <c r="B47" s="13" t="str">
        <f>'[2]Viec 02T-2019'!B47</f>
        <v>Kiên Giang</v>
      </c>
      <c r="C47" s="10">
        <f>'[2]Viec 02T-2019'!C47</f>
        <v>11015</v>
      </c>
      <c r="D47" s="10">
        <v>8569</v>
      </c>
      <c r="E47" s="10">
        <v>2446</v>
      </c>
      <c r="F47" s="10">
        <f>'[2]Viec 02T-2019'!F47</f>
        <v>39</v>
      </c>
      <c r="G47" s="10">
        <f>'[2]Viec 02T-2019'!G47</f>
        <v>0</v>
      </c>
      <c r="H47" s="10">
        <f>'[2]Viec 02T-2019'!H47</f>
        <v>10976</v>
      </c>
      <c r="I47" s="10">
        <f>'[2]Viec 02T-2019'!I47</f>
        <v>6356</v>
      </c>
      <c r="J47" s="10">
        <f>'[2]Viec 02T-2019'!J47</f>
        <v>1319</v>
      </c>
      <c r="K47" s="10">
        <f>'[2]Viec 02T-2019'!K47</f>
        <v>78</v>
      </c>
      <c r="L47" s="10">
        <f>'[2]Viec 02T-2019'!L47</f>
        <v>4802</v>
      </c>
      <c r="M47" s="10">
        <f>'[2]Viec 02T-2019'!M47</f>
        <v>126</v>
      </c>
      <c r="N47" s="10">
        <f>'[2]Viec 02T-2019'!N47</f>
        <v>5</v>
      </c>
      <c r="O47" s="10">
        <f>'[2]Viec 02T-2019'!O47</f>
        <v>2</v>
      </c>
      <c r="P47" s="10">
        <f>'[2]Viec 02T-2019'!P47</f>
        <v>24</v>
      </c>
      <c r="Q47" s="10">
        <f>'[2]Viec 02T-2019'!Q47</f>
        <v>4620</v>
      </c>
      <c r="R47" s="10">
        <f aca="true" t="shared" si="23" ref="R47:R77">L47+M47+N47+O47+P47+Q47</f>
        <v>9579</v>
      </c>
      <c r="S47" s="24">
        <f t="shared" si="14"/>
        <v>0.2197923222152297</v>
      </c>
      <c r="T47" s="31">
        <v>8569</v>
      </c>
      <c r="U47" s="33">
        <f t="shared" si="15"/>
        <v>2446</v>
      </c>
      <c r="V47" s="33">
        <f t="shared" si="16"/>
        <v>0</v>
      </c>
      <c r="W47" s="22">
        <f aca="true" t="shared" si="24" ref="W47:W77">L47+M47+N47+O47+P47</f>
        <v>4959</v>
      </c>
      <c r="X47" s="23">
        <v>3856</v>
      </c>
      <c r="Y47" s="32">
        <f t="shared" si="17"/>
        <v>0.28604771784232363</v>
      </c>
      <c r="Z47" s="32">
        <f t="shared" si="18"/>
        <v>0.5790816326530612</v>
      </c>
      <c r="AA47" s="34">
        <f aca="true" t="shared" si="25" ref="AA47:AA77">RANK(C47,$C$15:$C$77)</f>
        <v>10</v>
      </c>
      <c r="AB47" s="34">
        <f aca="true" t="shared" si="26" ref="AB47:AB77">RANK(S47,$S$15:$S$77)</f>
        <v>56</v>
      </c>
      <c r="AC47" s="23">
        <f t="shared" si="19"/>
        <v>0</v>
      </c>
      <c r="AD47" s="23">
        <f t="shared" si="20"/>
        <v>0</v>
      </c>
      <c r="AE47" s="23">
        <f t="shared" si="21"/>
        <v>0</v>
      </c>
      <c r="AF47" s="23">
        <f t="shared" si="22"/>
        <v>0</v>
      </c>
      <c r="AG47" s="23"/>
      <c r="AH47" s="36"/>
      <c r="AI47" s="34"/>
    </row>
    <row r="48" spans="1:35" s="11" customFormat="1" ht="19.5" customHeight="1">
      <c r="A48" s="14">
        <v>34</v>
      </c>
      <c r="B48" s="13" t="str">
        <f>'[2]Viec 02T-2019'!B48</f>
        <v>Kon Tum</v>
      </c>
      <c r="C48" s="10">
        <f>'[2]Viec 02T-2019'!C48</f>
        <v>2168</v>
      </c>
      <c r="D48" s="10">
        <v>1276</v>
      </c>
      <c r="E48" s="10">
        <v>892</v>
      </c>
      <c r="F48" s="10">
        <f>'[2]Viec 02T-2019'!F48</f>
        <v>14</v>
      </c>
      <c r="G48" s="10">
        <f>'[2]Viec 02T-2019'!G48</f>
        <v>7</v>
      </c>
      <c r="H48" s="10">
        <f>'[2]Viec 02T-2019'!H48</f>
        <v>2154</v>
      </c>
      <c r="I48" s="10">
        <f>'[2]Viec 02T-2019'!I48</f>
        <v>1378</v>
      </c>
      <c r="J48" s="10">
        <f>'[2]Viec 02T-2019'!J48</f>
        <v>669</v>
      </c>
      <c r="K48" s="10">
        <f>'[2]Viec 02T-2019'!K48</f>
        <v>7</v>
      </c>
      <c r="L48" s="10">
        <f>'[2]Viec 02T-2019'!L48</f>
        <v>679</v>
      </c>
      <c r="M48" s="10">
        <f>'[2]Viec 02T-2019'!M48</f>
        <v>18</v>
      </c>
      <c r="N48" s="10">
        <f>'[2]Viec 02T-2019'!N48</f>
        <v>5</v>
      </c>
      <c r="O48" s="10">
        <f>'[2]Viec 02T-2019'!O48</f>
        <v>0</v>
      </c>
      <c r="P48" s="10">
        <f>'[2]Viec 02T-2019'!P48</f>
        <v>0</v>
      </c>
      <c r="Q48" s="10">
        <f>'[2]Viec 02T-2019'!Q48</f>
        <v>776</v>
      </c>
      <c r="R48" s="10">
        <f t="shared" si="23"/>
        <v>1478</v>
      </c>
      <c r="S48" s="24">
        <f t="shared" si="14"/>
        <v>0.49056603773584906</v>
      </c>
      <c r="T48" s="31">
        <v>1276</v>
      </c>
      <c r="U48" s="33">
        <f t="shared" si="15"/>
        <v>892</v>
      </c>
      <c r="V48" s="33">
        <f t="shared" si="16"/>
        <v>0</v>
      </c>
      <c r="W48" s="22">
        <f t="shared" si="24"/>
        <v>702</v>
      </c>
      <c r="X48" s="23">
        <v>485</v>
      </c>
      <c r="Y48" s="32">
        <f t="shared" si="17"/>
        <v>0.44742268041237115</v>
      </c>
      <c r="Z48" s="32">
        <f t="shared" si="18"/>
        <v>0.6397400185701021</v>
      </c>
      <c r="AA48" s="34">
        <f t="shared" si="25"/>
        <v>52</v>
      </c>
      <c r="AB48" s="34">
        <f t="shared" si="26"/>
        <v>16</v>
      </c>
      <c r="AC48" s="23">
        <f t="shared" si="19"/>
        <v>0</v>
      </c>
      <c r="AD48" s="23">
        <f t="shared" si="20"/>
        <v>0</v>
      </c>
      <c r="AE48" s="23">
        <f t="shared" si="21"/>
        <v>0</v>
      </c>
      <c r="AF48" s="23">
        <f t="shared" si="22"/>
        <v>0</v>
      </c>
      <c r="AG48" s="23"/>
      <c r="AH48" s="36"/>
      <c r="AI48" s="34"/>
    </row>
    <row r="49" spans="1:35" s="11" customFormat="1" ht="19.5" customHeight="1">
      <c r="A49" s="12">
        <v>35</v>
      </c>
      <c r="B49" s="13" t="str">
        <f>'[2]Viec 02T-2019'!B49</f>
        <v>Lai Châu</v>
      </c>
      <c r="C49" s="10">
        <f>'[2]Viec 02T-2019'!C49</f>
        <v>500</v>
      </c>
      <c r="D49" s="10">
        <v>218</v>
      </c>
      <c r="E49" s="10">
        <v>282</v>
      </c>
      <c r="F49" s="10">
        <f>'[2]Viec 02T-2019'!F49</f>
        <v>1</v>
      </c>
      <c r="G49" s="10">
        <f>'[2]Viec 02T-2019'!G49</f>
        <v>0</v>
      </c>
      <c r="H49" s="10">
        <f>'[2]Viec 02T-2019'!H49</f>
        <v>499</v>
      </c>
      <c r="I49" s="10">
        <f>'[2]Viec 02T-2019'!I49</f>
        <v>333</v>
      </c>
      <c r="J49" s="10">
        <f>'[2]Viec 02T-2019'!J49</f>
        <v>193</v>
      </c>
      <c r="K49" s="10">
        <f>'[2]Viec 02T-2019'!K49</f>
        <v>2</v>
      </c>
      <c r="L49" s="10">
        <f>'[2]Viec 02T-2019'!L49</f>
        <v>134</v>
      </c>
      <c r="M49" s="10">
        <f>'[2]Viec 02T-2019'!M49</f>
        <v>3</v>
      </c>
      <c r="N49" s="10">
        <f>'[2]Viec 02T-2019'!N49</f>
        <v>1</v>
      </c>
      <c r="O49" s="10">
        <f>'[2]Viec 02T-2019'!O49</f>
        <v>0</v>
      </c>
      <c r="P49" s="10">
        <f>'[2]Viec 02T-2019'!P49</f>
        <v>0</v>
      </c>
      <c r="Q49" s="10">
        <f>'[2]Viec 02T-2019'!Q49</f>
        <v>166</v>
      </c>
      <c r="R49" s="10">
        <f t="shared" si="23"/>
        <v>304</v>
      </c>
      <c r="S49" s="24">
        <f t="shared" si="14"/>
        <v>0.5855855855855856</v>
      </c>
      <c r="T49" s="31">
        <v>218</v>
      </c>
      <c r="U49" s="33">
        <f t="shared" si="15"/>
        <v>282</v>
      </c>
      <c r="V49" s="33">
        <f t="shared" si="16"/>
        <v>0</v>
      </c>
      <c r="W49" s="22">
        <f t="shared" si="24"/>
        <v>138</v>
      </c>
      <c r="X49" s="23">
        <v>47</v>
      </c>
      <c r="Y49" s="32">
        <f t="shared" si="17"/>
        <v>1.9361702127659575</v>
      </c>
      <c r="Z49" s="32">
        <f t="shared" si="18"/>
        <v>0.6673346693386774</v>
      </c>
      <c r="AA49" s="34">
        <f t="shared" si="25"/>
        <v>63</v>
      </c>
      <c r="AB49" s="34">
        <f t="shared" si="26"/>
        <v>7</v>
      </c>
      <c r="AC49" s="23">
        <f t="shared" si="19"/>
        <v>0</v>
      </c>
      <c r="AD49" s="23">
        <f t="shared" si="20"/>
        <v>0</v>
      </c>
      <c r="AE49" s="23">
        <f t="shared" si="21"/>
        <v>0</v>
      </c>
      <c r="AF49" s="23">
        <f t="shared" si="22"/>
        <v>0</v>
      </c>
      <c r="AG49" s="23"/>
      <c r="AH49" s="36"/>
      <c r="AI49" s="34"/>
    </row>
    <row r="50" spans="1:35" s="11" customFormat="1" ht="19.5" customHeight="1">
      <c r="A50" s="14">
        <v>36</v>
      </c>
      <c r="B50" s="13" t="str">
        <f>'[2]Viec 02T-2019'!B50</f>
        <v>Lâm Đồng</v>
      </c>
      <c r="C50" s="10">
        <f>'[2]Viec 02T-2019'!C50</f>
        <v>8369</v>
      </c>
      <c r="D50" s="10">
        <v>6410</v>
      </c>
      <c r="E50" s="10">
        <v>1959</v>
      </c>
      <c r="F50" s="10">
        <f>'[2]Viec 02T-2019'!F50</f>
        <v>12</v>
      </c>
      <c r="G50" s="10">
        <f>'[2]Viec 02T-2019'!G50</f>
        <v>0</v>
      </c>
      <c r="H50" s="10">
        <f>'[2]Viec 02T-2019'!H50</f>
        <v>8357</v>
      </c>
      <c r="I50" s="10">
        <f>'[2]Viec 02T-2019'!I50</f>
        <v>5042</v>
      </c>
      <c r="J50" s="10">
        <f>'[2]Viec 02T-2019'!J50</f>
        <v>1144</v>
      </c>
      <c r="K50" s="10">
        <f>'[2]Viec 02T-2019'!K50</f>
        <v>66</v>
      </c>
      <c r="L50" s="10">
        <f>'[2]Viec 02T-2019'!L50</f>
        <v>3712</v>
      </c>
      <c r="M50" s="10">
        <f>'[2]Viec 02T-2019'!M50</f>
        <v>36</v>
      </c>
      <c r="N50" s="10">
        <f>'[2]Viec 02T-2019'!N50</f>
        <v>77</v>
      </c>
      <c r="O50" s="10">
        <f>'[2]Viec 02T-2019'!O50</f>
        <v>0</v>
      </c>
      <c r="P50" s="10">
        <f>'[2]Viec 02T-2019'!P50</f>
        <v>7</v>
      </c>
      <c r="Q50" s="10">
        <f>'[2]Viec 02T-2019'!Q50</f>
        <v>3315</v>
      </c>
      <c r="R50" s="10">
        <f t="shared" si="23"/>
        <v>7147</v>
      </c>
      <c r="S50" s="24">
        <f t="shared" si="14"/>
        <v>0.23998413328044427</v>
      </c>
      <c r="T50" s="31">
        <v>6410</v>
      </c>
      <c r="U50" s="33">
        <f t="shared" si="15"/>
        <v>1959</v>
      </c>
      <c r="V50" s="33">
        <f t="shared" si="16"/>
        <v>0</v>
      </c>
      <c r="W50" s="22">
        <f t="shared" si="24"/>
        <v>3832</v>
      </c>
      <c r="X50" s="23">
        <v>3067</v>
      </c>
      <c r="Y50" s="32">
        <f t="shared" si="17"/>
        <v>0.2494294098467558</v>
      </c>
      <c r="Z50" s="32">
        <f t="shared" si="18"/>
        <v>0.6033265525906426</v>
      </c>
      <c r="AA50" s="34">
        <f t="shared" si="25"/>
        <v>23</v>
      </c>
      <c r="AB50" s="34">
        <f t="shared" si="26"/>
        <v>50</v>
      </c>
      <c r="AC50" s="23">
        <f t="shared" si="19"/>
        <v>0</v>
      </c>
      <c r="AD50" s="23">
        <f t="shared" si="20"/>
        <v>0</v>
      </c>
      <c r="AE50" s="23">
        <f t="shared" si="21"/>
        <v>0</v>
      </c>
      <c r="AF50" s="23">
        <f t="shared" si="22"/>
        <v>0</v>
      </c>
      <c r="AG50" s="23"/>
      <c r="AH50" s="36"/>
      <c r="AI50" s="34"/>
    </row>
    <row r="51" spans="1:35" s="11" customFormat="1" ht="19.5" customHeight="1">
      <c r="A51" s="12">
        <v>37</v>
      </c>
      <c r="B51" s="13" t="str">
        <f>'[2]Viec 02T-2019'!B51</f>
        <v>Lạng Sơn</v>
      </c>
      <c r="C51" s="10">
        <f>'[2]Viec 02T-2019'!C51</f>
        <v>2954</v>
      </c>
      <c r="D51" s="10">
        <v>1477</v>
      </c>
      <c r="E51" s="10">
        <v>1477</v>
      </c>
      <c r="F51" s="10">
        <f>'[2]Viec 02T-2019'!F51</f>
        <v>37</v>
      </c>
      <c r="G51" s="10">
        <f>'[2]Viec 02T-2019'!G51</f>
        <v>0</v>
      </c>
      <c r="H51" s="10">
        <f>'[2]Viec 02T-2019'!H51</f>
        <v>2917</v>
      </c>
      <c r="I51" s="10">
        <f>'[2]Viec 02T-2019'!I51</f>
        <v>1791</v>
      </c>
      <c r="J51" s="10">
        <f>'[2]Viec 02T-2019'!J51</f>
        <v>1074</v>
      </c>
      <c r="K51" s="10">
        <f>'[2]Viec 02T-2019'!K51</f>
        <v>26</v>
      </c>
      <c r="L51" s="10">
        <f>'[2]Viec 02T-2019'!L51</f>
        <v>686</v>
      </c>
      <c r="M51" s="10">
        <f>'[2]Viec 02T-2019'!M51</f>
        <v>1</v>
      </c>
      <c r="N51" s="10">
        <f>'[2]Viec 02T-2019'!N51</f>
        <v>3</v>
      </c>
      <c r="O51" s="10">
        <f>'[2]Viec 02T-2019'!O51</f>
        <v>0</v>
      </c>
      <c r="P51" s="10">
        <f>'[2]Viec 02T-2019'!P51</f>
        <v>1</v>
      </c>
      <c r="Q51" s="10">
        <f>'[2]Viec 02T-2019'!Q51</f>
        <v>1126</v>
      </c>
      <c r="R51" s="10">
        <f t="shared" si="23"/>
        <v>1817</v>
      </c>
      <c r="S51" s="24">
        <f t="shared" si="14"/>
        <v>0.6141820212171971</v>
      </c>
      <c r="T51" s="31">
        <v>1477</v>
      </c>
      <c r="U51" s="33">
        <f t="shared" si="15"/>
        <v>1477</v>
      </c>
      <c r="V51" s="33">
        <f t="shared" si="16"/>
        <v>0</v>
      </c>
      <c r="W51" s="22">
        <f t="shared" si="24"/>
        <v>691</v>
      </c>
      <c r="X51" s="23">
        <v>302</v>
      </c>
      <c r="Y51" s="32">
        <f t="shared" si="17"/>
        <v>1.2880794701986755</v>
      </c>
      <c r="Z51" s="32">
        <f t="shared" si="18"/>
        <v>0.6139869729173809</v>
      </c>
      <c r="AA51" s="34">
        <f t="shared" si="25"/>
        <v>47</v>
      </c>
      <c r="AB51" s="34">
        <f t="shared" si="26"/>
        <v>5</v>
      </c>
      <c r="AC51" s="23">
        <f t="shared" si="19"/>
        <v>0</v>
      </c>
      <c r="AD51" s="23">
        <f t="shared" si="20"/>
        <v>0</v>
      </c>
      <c r="AE51" s="23">
        <f t="shared" si="21"/>
        <v>0</v>
      </c>
      <c r="AF51" s="23">
        <f t="shared" si="22"/>
        <v>0</v>
      </c>
      <c r="AG51" s="23"/>
      <c r="AH51" s="36"/>
      <c r="AI51" s="34"/>
    </row>
    <row r="52" spans="1:35" s="11" customFormat="1" ht="19.5" customHeight="1">
      <c r="A52" s="14">
        <v>38</v>
      </c>
      <c r="B52" s="13" t="str">
        <f>'[2]Viec 02T-2019'!B52</f>
        <v>Lào Cai</v>
      </c>
      <c r="C52" s="10">
        <f>'[2]Viec 02T-2019'!C52</f>
        <v>2018</v>
      </c>
      <c r="D52" s="10">
        <v>1131</v>
      </c>
      <c r="E52" s="10">
        <v>887</v>
      </c>
      <c r="F52" s="10">
        <f>'[2]Viec 02T-2019'!F52</f>
        <v>4</v>
      </c>
      <c r="G52" s="10">
        <f>'[2]Viec 02T-2019'!G52</f>
        <v>0</v>
      </c>
      <c r="H52" s="10">
        <f>'[2]Viec 02T-2019'!H52</f>
        <v>2014</v>
      </c>
      <c r="I52" s="10">
        <f>'[2]Viec 02T-2019'!I52</f>
        <v>1115</v>
      </c>
      <c r="J52" s="10">
        <f>'[2]Viec 02T-2019'!J52</f>
        <v>703</v>
      </c>
      <c r="K52" s="10">
        <f>'[2]Viec 02T-2019'!K52</f>
        <v>4</v>
      </c>
      <c r="L52" s="10">
        <f>'[2]Viec 02T-2019'!L52</f>
        <v>404</v>
      </c>
      <c r="M52" s="10">
        <f>'[2]Viec 02T-2019'!M52</f>
        <v>1</v>
      </c>
      <c r="N52" s="10">
        <f>'[2]Viec 02T-2019'!N52</f>
        <v>0</v>
      </c>
      <c r="O52" s="10">
        <f>'[2]Viec 02T-2019'!O52</f>
        <v>0</v>
      </c>
      <c r="P52" s="10">
        <f>'[2]Viec 02T-2019'!P52</f>
        <v>3</v>
      </c>
      <c r="Q52" s="10">
        <f>'[2]Viec 02T-2019'!Q52</f>
        <v>899</v>
      </c>
      <c r="R52" s="10">
        <f t="shared" si="23"/>
        <v>1307</v>
      </c>
      <c r="S52" s="24">
        <f t="shared" si="14"/>
        <v>0.6340807174887892</v>
      </c>
      <c r="T52" s="31">
        <v>1131</v>
      </c>
      <c r="U52" s="33">
        <f t="shared" si="15"/>
        <v>887</v>
      </c>
      <c r="V52" s="33">
        <f t="shared" si="16"/>
        <v>0</v>
      </c>
      <c r="W52" s="22">
        <f t="shared" si="24"/>
        <v>408</v>
      </c>
      <c r="X52" s="23">
        <v>230</v>
      </c>
      <c r="Y52" s="32">
        <f t="shared" si="17"/>
        <v>0.7739130434782608</v>
      </c>
      <c r="Z52" s="32">
        <f t="shared" si="18"/>
        <v>0.5536246276067527</v>
      </c>
      <c r="AA52" s="34">
        <f t="shared" si="25"/>
        <v>53</v>
      </c>
      <c r="AB52" s="34">
        <f t="shared" si="26"/>
        <v>3</v>
      </c>
      <c r="AC52" s="23">
        <f t="shared" si="19"/>
        <v>0</v>
      </c>
      <c r="AD52" s="23">
        <f t="shared" si="20"/>
        <v>0</v>
      </c>
      <c r="AE52" s="23">
        <f t="shared" si="21"/>
        <v>0</v>
      </c>
      <c r="AF52" s="23">
        <f t="shared" si="22"/>
        <v>0</v>
      </c>
      <c r="AG52" s="23"/>
      <c r="AH52" s="36"/>
      <c r="AI52" s="34"/>
    </row>
    <row r="53" spans="1:35" s="11" customFormat="1" ht="19.5" customHeight="1">
      <c r="A53" s="12">
        <v>39</v>
      </c>
      <c r="B53" s="13" t="str">
        <f>'[2]Viec 02T-2019'!B53</f>
        <v>Long An</v>
      </c>
      <c r="C53" s="10">
        <f>'[2]Viec 02T-2019'!C53</f>
        <v>18838</v>
      </c>
      <c r="D53" s="10">
        <v>14279</v>
      </c>
      <c r="E53" s="10">
        <v>4559</v>
      </c>
      <c r="F53" s="10">
        <f>'[2]Viec 02T-2019'!F53</f>
        <v>12</v>
      </c>
      <c r="G53" s="10">
        <f>'[2]Viec 02T-2019'!G53</f>
        <v>333</v>
      </c>
      <c r="H53" s="10">
        <f>'[2]Viec 02T-2019'!H53</f>
        <v>18826</v>
      </c>
      <c r="I53" s="10">
        <f>'[2]Viec 02T-2019'!I53</f>
        <v>10502</v>
      </c>
      <c r="J53" s="10">
        <f>'[2]Viec 02T-2019'!J53</f>
        <v>2330</v>
      </c>
      <c r="K53" s="10">
        <f>'[2]Viec 02T-2019'!K53</f>
        <v>48</v>
      </c>
      <c r="L53" s="10">
        <f>'[2]Viec 02T-2019'!L53</f>
        <v>7864</v>
      </c>
      <c r="M53" s="10">
        <f>'[2]Viec 02T-2019'!M53</f>
        <v>198</v>
      </c>
      <c r="N53" s="10">
        <f>'[2]Viec 02T-2019'!N53</f>
        <v>11</v>
      </c>
      <c r="O53" s="10">
        <f>'[2]Viec 02T-2019'!O53</f>
        <v>0</v>
      </c>
      <c r="P53" s="10">
        <f>'[2]Viec 02T-2019'!P53</f>
        <v>51</v>
      </c>
      <c r="Q53" s="10">
        <f>'[2]Viec 02T-2019'!Q53</f>
        <v>8324</v>
      </c>
      <c r="R53" s="10">
        <f t="shared" si="23"/>
        <v>16448</v>
      </c>
      <c r="S53" s="24">
        <f t="shared" si="14"/>
        <v>0.22643306036945343</v>
      </c>
      <c r="T53" s="31">
        <v>14279</v>
      </c>
      <c r="U53" s="33">
        <f t="shared" si="15"/>
        <v>4559</v>
      </c>
      <c r="V53" s="33">
        <f t="shared" si="16"/>
        <v>0</v>
      </c>
      <c r="W53" s="22">
        <f t="shared" si="24"/>
        <v>8124</v>
      </c>
      <c r="X53" s="23">
        <v>5817</v>
      </c>
      <c r="Y53" s="32">
        <f t="shared" si="17"/>
        <v>0.3965961835997937</v>
      </c>
      <c r="Z53" s="32">
        <f t="shared" si="18"/>
        <v>0.5578455327738234</v>
      </c>
      <c r="AA53" s="34">
        <f t="shared" si="25"/>
        <v>3</v>
      </c>
      <c r="AB53" s="34">
        <f t="shared" si="26"/>
        <v>55</v>
      </c>
      <c r="AC53" s="23">
        <f t="shared" si="19"/>
        <v>0</v>
      </c>
      <c r="AD53" s="23">
        <f t="shared" si="20"/>
        <v>0</v>
      </c>
      <c r="AE53" s="23">
        <f t="shared" si="21"/>
        <v>0</v>
      </c>
      <c r="AF53" s="23">
        <f t="shared" si="22"/>
        <v>0</v>
      </c>
      <c r="AG53" s="23"/>
      <c r="AH53" s="36"/>
      <c r="AI53" s="34"/>
    </row>
    <row r="54" spans="1:35" s="11" customFormat="1" ht="19.5" customHeight="1">
      <c r="A54" s="14">
        <v>40</v>
      </c>
      <c r="B54" s="13" t="str">
        <f>'[2]Viec 02T-2019'!B54</f>
        <v>Nam Định</v>
      </c>
      <c r="C54" s="10">
        <f>'[2]Viec 02T-2019'!C54</f>
        <v>3413</v>
      </c>
      <c r="D54" s="10">
        <v>2331</v>
      </c>
      <c r="E54" s="10">
        <v>1082</v>
      </c>
      <c r="F54" s="10">
        <f>'[2]Viec 02T-2019'!F54</f>
        <v>29</v>
      </c>
      <c r="G54" s="10">
        <f>'[2]Viec 02T-2019'!G54</f>
        <v>0</v>
      </c>
      <c r="H54" s="10">
        <f>'[2]Viec 02T-2019'!H54</f>
        <v>3384</v>
      </c>
      <c r="I54" s="10">
        <f>'[2]Viec 02T-2019'!I54</f>
        <v>1700</v>
      </c>
      <c r="J54" s="10">
        <f>'[2]Viec 02T-2019'!J54</f>
        <v>769</v>
      </c>
      <c r="K54" s="10">
        <f>'[2]Viec 02T-2019'!K54</f>
        <v>1</v>
      </c>
      <c r="L54" s="10">
        <f>'[2]Viec 02T-2019'!L54</f>
        <v>909</v>
      </c>
      <c r="M54" s="10">
        <f>'[2]Viec 02T-2019'!M54</f>
        <v>1</v>
      </c>
      <c r="N54" s="10">
        <f>'[2]Viec 02T-2019'!N54</f>
        <v>6</v>
      </c>
      <c r="O54" s="10">
        <f>'[2]Viec 02T-2019'!O54</f>
        <v>0</v>
      </c>
      <c r="P54" s="10">
        <f>'[2]Viec 02T-2019'!P54</f>
        <v>14</v>
      </c>
      <c r="Q54" s="10">
        <f>'[2]Viec 02T-2019'!Q54</f>
        <v>1684</v>
      </c>
      <c r="R54" s="10">
        <f t="shared" si="23"/>
        <v>2614</v>
      </c>
      <c r="S54" s="24">
        <f t="shared" si="14"/>
        <v>0.45294117647058824</v>
      </c>
      <c r="T54" s="31">
        <v>2331</v>
      </c>
      <c r="U54" s="33">
        <f t="shared" si="15"/>
        <v>1082</v>
      </c>
      <c r="V54" s="33">
        <f t="shared" si="16"/>
        <v>0</v>
      </c>
      <c r="W54" s="22">
        <f t="shared" si="24"/>
        <v>930</v>
      </c>
      <c r="X54" s="23">
        <v>595</v>
      </c>
      <c r="Y54" s="32">
        <f t="shared" si="17"/>
        <v>0.5630252100840336</v>
      </c>
      <c r="Z54" s="32">
        <f t="shared" si="18"/>
        <v>0.5023640661938534</v>
      </c>
      <c r="AA54" s="34">
        <f t="shared" si="25"/>
        <v>43</v>
      </c>
      <c r="AB54" s="34">
        <f t="shared" si="26"/>
        <v>19</v>
      </c>
      <c r="AC54" s="23">
        <f t="shared" si="19"/>
        <v>0</v>
      </c>
      <c r="AD54" s="23">
        <f t="shared" si="20"/>
        <v>0</v>
      </c>
      <c r="AE54" s="23">
        <f t="shared" si="21"/>
        <v>0</v>
      </c>
      <c r="AF54" s="23">
        <f t="shared" si="22"/>
        <v>0</v>
      </c>
      <c r="AG54" s="23"/>
      <c r="AH54" s="36"/>
      <c r="AI54" s="34"/>
    </row>
    <row r="55" spans="1:35" s="11" customFormat="1" ht="19.5" customHeight="1">
      <c r="A55" s="12">
        <v>41</v>
      </c>
      <c r="B55" s="13" t="str">
        <f>'[2]Viec 02T-2019'!B55</f>
        <v>Nghệ An</v>
      </c>
      <c r="C55" s="10">
        <f>'[2]Viec 02T-2019'!C55</f>
        <v>8580</v>
      </c>
      <c r="D55" s="10">
        <v>4656</v>
      </c>
      <c r="E55" s="10">
        <v>3924</v>
      </c>
      <c r="F55" s="10">
        <f>'[2]Viec 02T-2019'!F55</f>
        <v>23</v>
      </c>
      <c r="G55" s="10">
        <f>'[2]Viec 02T-2019'!G55</f>
        <v>0</v>
      </c>
      <c r="H55" s="10">
        <f>'[2]Viec 02T-2019'!H55</f>
        <v>8557</v>
      </c>
      <c r="I55" s="10">
        <f>'[2]Viec 02T-2019'!I55</f>
        <v>5442</v>
      </c>
      <c r="J55" s="10">
        <f>'[2]Viec 02T-2019'!J55</f>
        <v>2226</v>
      </c>
      <c r="K55" s="10">
        <f>'[2]Viec 02T-2019'!K55</f>
        <v>33</v>
      </c>
      <c r="L55" s="10">
        <f>'[2]Viec 02T-2019'!L55</f>
        <v>3172</v>
      </c>
      <c r="M55" s="10">
        <f>'[2]Viec 02T-2019'!M55</f>
        <v>6</v>
      </c>
      <c r="N55" s="10">
        <f>'[2]Viec 02T-2019'!N55</f>
        <v>2</v>
      </c>
      <c r="O55" s="10">
        <f>'[2]Viec 02T-2019'!O55</f>
        <v>0</v>
      </c>
      <c r="P55" s="10">
        <f>'[2]Viec 02T-2019'!P55</f>
        <v>3</v>
      </c>
      <c r="Q55" s="10">
        <f>'[2]Viec 02T-2019'!Q55</f>
        <v>3115</v>
      </c>
      <c r="R55" s="10">
        <f t="shared" si="23"/>
        <v>6298</v>
      </c>
      <c r="S55" s="24">
        <f t="shared" si="14"/>
        <v>0.4151047409040794</v>
      </c>
      <c r="T55" s="31">
        <v>4656</v>
      </c>
      <c r="U55" s="33">
        <f t="shared" si="15"/>
        <v>3924</v>
      </c>
      <c r="V55" s="33">
        <f t="shared" si="16"/>
        <v>0</v>
      </c>
      <c r="W55" s="22">
        <f t="shared" si="24"/>
        <v>3183</v>
      </c>
      <c r="X55" s="23">
        <v>1386</v>
      </c>
      <c r="Y55" s="32">
        <f t="shared" si="17"/>
        <v>1.2965367965367964</v>
      </c>
      <c r="Z55" s="32">
        <f t="shared" si="18"/>
        <v>0.6359705504265514</v>
      </c>
      <c r="AA55" s="34">
        <f t="shared" si="25"/>
        <v>21</v>
      </c>
      <c r="AB55" s="34">
        <f t="shared" si="26"/>
        <v>25</v>
      </c>
      <c r="AC55" s="23">
        <f t="shared" si="19"/>
        <v>0</v>
      </c>
      <c r="AD55" s="23">
        <f t="shared" si="20"/>
        <v>0</v>
      </c>
      <c r="AE55" s="23">
        <f t="shared" si="21"/>
        <v>0</v>
      </c>
      <c r="AF55" s="23">
        <f t="shared" si="22"/>
        <v>0</v>
      </c>
      <c r="AG55" s="23"/>
      <c r="AH55" s="36"/>
      <c r="AI55" s="34"/>
    </row>
    <row r="56" spans="1:35" s="11" customFormat="1" ht="19.5" customHeight="1">
      <c r="A56" s="14">
        <v>42</v>
      </c>
      <c r="B56" s="13" t="str">
        <f>'[2]Viec 02T-2019'!B56</f>
        <v>Ninh Bình</v>
      </c>
      <c r="C56" s="10">
        <f>'[2]Viec 02T-2019'!C56</f>
        <v>3101</v>
      </c>
      <c r="D56" s="10">
        <v>2283</v>
      </c>
      <c r="E56" s="10">
        <v>818</v>
      </c>
      <c r="F56" s="10">
        <f>'[2]Viec 02T-2019'!F56</f>
        <v>8</v>
      </c>
      <c r="G56" s="10">
        <f>'[2]Viec 02T-2019'!G56</f>
        <v>0</v>
      </c>
      <c r="H56" s="10">
        <f>'[2]Viec 02T-2019'!H56</f>
        <v>3093</v>
      </c>
      <c r="I56" s="10">
        <f>'[2]Viec 02T-2019'!I56</f>
        <v>1939</v>
      </c>
      <c r="J56" s="10">
        <f>'[2]Viec 02T-2019'!J56</f>
        <v>511</v>
      </c>
      <c r="K56" s="10">
        <f>'[2]Viec 02T-2019'!K56</f>
        <v>2</v>
      </c>
      <c r="L56" s="10">
        <f>'[2]Viec 02T-2019'!L56</f>
        <v>1423</v>
      </c>
      <c r="M56" s="10">
        <f>'[2]Viec 02T-2019'!M56</f>
        <v>3</v>
      </c>
      <c r="N56" s="10">
        <f>'[2]Viec 02T-2019'!N56</f>
        <v>0</v>
      </c>
      <c r="O56" s="10">
        <f>'[2]Viec 02T-2019'!O56</f>
        <v>0</v>
      </c>
      <c r="P56" s="10">
        <f>'[2]Viec 02T-2019'!P56</f>
        <v>0</v>
      </c>
      <c r="Q56" s="10">
        <f>'[2]Viec 02T-2019'!Q56</f>
        <v>1154</v>
      </c>
      <c r="R56" s="10">
        <f t="shared" si="23"/>
        <v>2580</v>
      </c>
      <c r="S56" s="24">
        <f t="shared" si="14"/>
        <v>0.26456936565239814</v>
      </c>
      <c r="T56" s="31">
        <v>2283</v>
      </c>
      <c r="U56" s="33">
        <f t="shared" si="15"/>
        <v>818</v>
      </c>
      <c r="V56" s="33">
        <f t="shared" si="16"/>
        <v>0</v>
      </c>
      <c r="W56" s="22">
        <f t="shared" si="24"/>
        <v>1426</v>
      </c>
      <c r="X56" s="23">
        <v>1102</v>
      </c>
      <c r="Y56" s="32">
        <f t="shared" si="17"/>
        <v>0.294010889292196</v>
      </c>
      <c r="Z56" s="32">
        <f t="shared" si="18"/>
        <v>0.6268994503718073</v>
      </c>
      <c r="AA56" s="34">
        <f t="shared" si="25"/>
        <v>44</v>
      </c>
      <c r="AB56" s="34">
        <f t="shared" si="26"/>
        <v>43</v>
      </c>
      <c r="AC56" s="23">
        <f t="shared" si="19"/>
        <v>0</v>
      </c>
      <c r="AD56" s="23">
        <f t="shared" si="20"/>
        <v>0</v>
      </c>
      <c r="AE56" s="23">
        <f t="shared" si="21"/>
        <v>0</v>
      </c>
      <c r="AF56" s="23">
        <f t="shared" si="22"/>
        <v>0</v>
      </c>
      <c r="AG56" s="23"/>
      <c r="AH56" s="36"/>
      <c r="AI56" s="34"/>
    </row>
    <row r="57" spans="1:35" s="11" customFormat="1" ht="19.5" customHeight="1">
      <c r="A57" s="12">
        <v>43</v>
      </c>
      <c r="B57" s="13" t="str">
        <f>'[2]Viec 02T-2019'!B57</f>
        <v>Ninh Thuận</v>
      </c>
      <c r="C57" s="10">
        <f>'[2]Viec 02T-2019'!C57</f>
        <v>2822</v>
      </c>
      <c r="D57" s="10">
        <v>2055</v>
      </c>
      <c r="E57" s="10">
        <v>767</v>
      </c>
      <c r="F57" s="10">
        <f>'[2]Viec 02T-2019'!F57</f>
        <v>4</v>
      </c>
      <c r="G57" s="10">
        <f>'[2]Viec 02T-2019'!G57</f>
        <v>0</v>
      </c>
      <c r="H57" s="10">
        <f>'[2]Viec 02T-2019'!H57</f>
        <v>2818</v>
      </c>
      <c r="I57" s="10">
        <f>'[2]Viec 02T-2019'!I57</f>
        <v>1779</v>
      </c>
      <c r="J57" s="10">
        <f>'[2]Viec 02T-2019'!J57</f>
        <v>418</v>
      </c>
      <c r="K57" s="10">
        <f>'[2]Viec 02T-2019'!K57</f>
        <v>10</v>
      </c>
      <c r="L57" s="10">
        <f>'[2]Viec 02T-2019'!L57</f>
        <v>1318</v>
      </c>
      <c r="M57" s="10">
        <f>'[2]Viec 02T-2019'!M57</f>
        <v>32</v>
      </c>
      <c r="N57" s="10">
        <f>'[2]Viec 02T-2019'!N57</f>
        <v>0</v>
      </c>
      <c r="O57" s="10">
        <f>'[2]Viec 02T-2019'!O57</f>
        <v>0</v>
      </c>
      <c r="P57" s="10">
        <f>'[2]Viec 02T-2019'!P57</f>
        <v>1</v>
      </c>
      <c r="Q57" s="10">
        <f>'[2]Viec 02T-2019'!Q57</f>
        <v>1039</v>
      </c>
      <c r="R57" s="10">
        <f t="shared" si="23"/>
        <v>2390</v>
      </c>
      <c r="S57" s="24">
        <f t="shared" si="14"/>
        <v>0.24058459808881394</v>
      </c>
      <c r="T57" s="31">
        <v>2055</v>
      </c>
      <c r="U57" s="33">
        <f t="shared" si="15"/>
        <v>767</v>
      </c>
      <c r="V57" s="33">
        <f t="shared" si="16"/>
        <v>0</v>
      </c>
      <c r="W57" s="22">
        <f t="shared" si="24"/>
        <v>1351</v>
      </c>
      <c r="X57" s="23">
        <v>1016</v>
      </c>
      <c r="Y57" s="32">
        <f t="shared" si="17"/>
        <v>0.3297244094488189</v>
      </c>
      <c r="Z57" s="32">
        <f t="shared" si="18"/>
        <v>0.6312987934705465</v>
      </c>
      <c r="AA57" s="34">
        <f t="shared" si="25"/>
        <v>48</v>
      </c>
      <c r="AB57" s="34">
        <f t="shared" si="26"/>
        <v>49</v>
      </c>
      <c r="AC57" s="23">
        <f t="shared" si="19"/>
        <v>0</v>
      </c>
      <c r="AD57" s="23">
        <f t="shared" si="20"/>
        <v>0</v>
      </c>
      <c r="AE57" s="23">
        <f t="shared" si="21"/>
        <v>0</v>
      </c>
      <c r="AF57" s="23">
        <f t="shared" si="22"/>
        <v>0</v>
      </c>
      <c r="AG57" s="23"/>
      <c r="AH57" s="36"/>
      <c r="AI57" s="34"/>
    </row>
    <row r="58" spans="1:35" s="11" customFormat="1" ht="19.5" customHeight="1">
      <c r="A58" s="14">
        <v>44</v>
      </c>
      <c r="B58" s="13" t="str">
        <f>'[2]Viec 02T-2019'!B58</f>
        <v>Phú Thọ</v>
      </c>
      <c r="C58" s="10">
        <f>'[2]Viec 02T-2019'!C58</f>
        <v>5769</v>
      </c>
      <c r="D58" s="10">
        <v>3732</v>
      </c>
      <c r="E58" s="10">
        <v>2037</v>
      </c>
      <c r="F58" s="10">
        <f>'[2]Viec 02T-2019'!F58</f>
        <v>17</v>
      </c>
      <c r="G58" s="10">
        <f>'[2]Viec 02T-2019'!G58</f>
        <v>0</v>
      </c>
      <c r="H58" s="10">
        <f>'[2]Viec 02T-2019'!H58</f>
        <v>5752</v>
      </c>
      <c r="I58" s="10">
        <f>'[2]Viec 02T-2019'!I58</f>
        <v>3960</v>
      </c>
      <c r="J58" s="10">
        <f>'[2]Viec 02T-2019'!J58</f>
        <v>1344</v>
      </c>
      <c r="K58" s="10">
        <f>'[2]Viec 02T-2019'!K58</f>
        <v>23</v>
      </c>
      <c r="L58" s="10">
        <f>'[2]Viec 02T-2019'!L58</f>
        <v>2555</v>
      </c>
      <c r="M58" s="10">
        <f>'[2]Viec 02T-2019'!M58</f>
        <v>33</v>
      </c>
      <c r="N58" s="10">
        <f>'[2]Viec 02T-2019'!N58</f>
        <v>4</v>
      </c>
      <c r="O58" s="10">
        <f>'[2]Viec 02T-2019'!O58</f>
        <v>0</v>
      </c>
      <c r="P58" s="10">
        <f>'[2]Viec 02T-2019'!P58</f>
        <v>1</v>
      </c>
      <c r="Q58" s="10">
        <f>'[2]Viec 02T-2019'!Q58</f>
        <v>1792</v>
      </c>
      <c r="R58" s="10">
        <f t="shared" si="23"/>
        <v>4385</v>
      </c>
      <c r="S58" s="24">
        <f t="shared" si="14"/>
        <v>0.3452020202020202</v>
      </c>
      <c r="T58" s="31">
        <v>3732</v>
      </c>
      <c r="U58" s="33">
        <f t="shared" si="15"/>
        <v>2037</v>
      </c>
      <c r="V58" s="33">
        <f t="shared" si="16"/>
        <v>0</v>
      </c>
      <c r="W58" s="22">
        <f t="shared" si="24"/>
        <v>2593</v>
      </c>
      <c r="X58" s="23">
        <v>1900</v>
      </c>
      <c r="Y58" s="32">
        <f t="shared" si="17"/>
        <v>0.36473684210526314</v>
      </c>
      <c r="Z58" s="32">
        <f t="shared" si="18"/>
        <v>0.6884561891515995</v>
      </c>
      <c r="AA58" s="34">
        <f t="shared" si="25"/>
        <v>32</v>
      </c>
      <c r="AB58" s="34">
        <f t="shared" si="26"/>
        <v>31</v>
      </c>
      <c r="AC58" s="23">
        <f t="shared" si="19"/>
        <v>0</v>
      </c>
      <c r="AD58" s="23">
        <f t="shared" si="20"/>
        <v>0</v>
      </c>
      <c r="AE58" s="23">
        <f t="shared" si="21"/>
        <v>0</v>
      </c>
      <c r="AF58" s="23">
        <f t="shared" si="22"/>
        <v>0</v>
      </c>
      <c r="AG58" s="23"/>
      <c r="AH58" s="36"/>
      <c r="AI58" s="34"/>
    </row>
    <row r="59" spans="1:35" s="11" customFormat="1" ht="19.5" customHeight="1">
      <c r="A59" s="12">
        <v>45</v>
      </c>
      <c r="B59" s="13" t="str">
        <f>'[2]Viec 02T-2019'!B59</f>
        <v>Phú Yên</v>
      </c>
      <c r="C59" s="10">
        <f>'[2]Viec 02T-2019'!C59</f>
        <v>4551</v>
      </c>
      <c r="D59" s="10">
        <v>3253</v>
      </c>
      <c r="E59" s="10">
        <v>1298</v>
      </c>
      <c r="F59" s="10">
        <f>'[2]Viec 02T-2019'!F59</f>
        <v>9</v>
      </c>
      <c r="G59" s="10">
        <f>'[2]Viec 02T-2019'!G59</f>
        <v>0</v>
      </c>
      <c r="H59" s="10">
        <f>'[2]Viec 02T-2019'!H59</f>
        <v>4542</v>
      </c>
      <c r="I59" s="10">
        <f>'[2]Viec 02T-2019'!I59</f>
        <v>2871</v>
      </c>
      <c r="J59" s="10">
        <f>'[2]Viec 02T-2019'!J59</f>
        <v>852</v>
      </c>
      <c r="K59" s="10">
        <f>'[2]Viec 02T-2019'!K59</f>
        <v>29</v>
      </c>
      <c r="L59" s="10">
        <f>'[2]Viec 02T-2019'!L59</f>
        <v>1934</v>
      </c>
      <c r="M59" s="10">
        <f>'[2]Viec 02T-2019'!M59</f>
        <v>47</v>
      </c>
      <c r="N59" s="10">
        <f>'[2]Viec 02T-2019'!N59</f>
        <v>4</v>
      </c>
      <c r="O59" s="10">
        <f>'[2]Viec 02T-2019'!O59</f>
        <v>0</v>
      </c>
      <c r="P59" s="10">
        <f>'[2]Viec 02T-2019'!P59</f>
        <v>5</v>
      </c>
      <c r="Q59" s="10">
        <f>'[2]Viec 02T-2019'!Q59</f>
        <v>1671</v>
      </c>
      <c r="R59" s="10">
        <f t="shared" si="23"/>
        <v>3661</v>
      </c>
      <c r="S59" s="24">
        <f t="shared" si="14"/>
        <v>0.3068617206548241</v>
      </c>
      <c r="T59" s="31">
        <v>3253</v>
      </c>
      <c r="U59" s="33">
        <f t="shared" si="15"/>
        <v>1298</v>
      </c>
      <c r="V59" s="33">
        <f t="shared" si="16"/>
        <v>0</v>
      </c>
      <c r="W59" s="22">
        <f t="shared" si="24"/>
        <v>1990</v>
      </c>
      <c r="X59" s="23">
        <v>1576</v>
      </c>
      <c r="Y59" s="32">
        <f t="shared" si="17"/>
        <v>0.2626903553299492</v>
      </c>
      <c r="Z59" s="32">
        <f t="shared" si="18"/>
        <v>0.6321003963011889</v>
      </c>
      <c r="AA59" s="34">
        <f t="shared" si="25"/>
        <v>38</v>
      </c>
      <c r="AB59" s="34">
        <f t="shared" si="26"/>
        <v>32</v>
      </c>
      <c r="AC59" s="23">
        <f t="shared" si="19"/>
        <v>0</v>
      </c>
      <c r="AD59" s="23">
        <f t="shared" si="20"/>
        <v>0</v>
      </c>
      <c r="AE59" s="23">
        <f t="shared" si="21"/>
        <v>0</v>
      </c>
      <c r="AF59" s="23">
        <f t="shared" si="22"/>
        <v>0</v>
      </c>
      <c r="AG59" s="23"/>
      <c r="AH59" s="36"/>
      <c r="AI59" s="34"/>
    </row>
    <row r="60" spans="1:35" s="11" customFormat="1" ht="19.5" customHeight="1">
      <c r="A60" s="14">
        <v>46</v>
      </c>
      <c r="B60" s="13" t="str">
        <f>'[2]Viec 02T-2019'!B60</f>
        <v>Quảng Bình</v>
      </c>
      <c r="C60" s="10">
        <f>'[2]Viec 02T-2019'!C60</f>
        <v>1782</v>
      </c>
      <c r="D60" s="10">
        <v>1049</v>
      </c>
      <c r="E60" s="10">
        <v>733</v>
      </c>
      <c r="F60" s="10">
        <f>'[2]Viec 02T-2019'!F60</f>
        <v>4</v>
      </c>
      <c r="G60" s="10">
        <f>'[2]Viec 02T-2019'!G60</f>
        <v>0</v>
      </c>
      <c r="H60" s="10">
        <f>'[2]Viec 02T-2019'!H60</f>
        <v>1778</v>
      </c>
      <c r="I60" s="10">
        <f>'[2]Viec 02T-2019'!I60</f>
        <v>1064</v>
      </c>
      <c r="J60" s="10">
        <f>'[2]Viec 02T-2019'!J60</f>
        <v>453</v>
      </c>
      <c r="K60" s="10">
        <f>'[2]Viec 02T-2019'!K60</f>
        <v>12</v>
      </c>
      <c r="L60" s="10">
        <f>'[2]Viec 02T-2019'!L60</f>
        <v>584</v>
      </c>
      <c r="M60" s="10">
        <f>'[2]Viec 02T-2019'!M60</f>
        <v>4</v>
      </c>
      <c r="N60" s="10">
        <f>'[2]Viec 02T-2019'!N60</f>
        <v>2</v>
      </c>
      <c r="O60" s="10">
        <f>'[2]Viec 02T-2019'!O60</f>
        <v>0</v>
      </c>
      <c r="P60" s="10">
        <f>'[2]Viec 02T-2019'!P60</f>
        <v>9</v>
      </c>
      <c r="Q60" s="10">
        <f>'[2]Viec 02T-2019'!Q60</f>
        <v>714</v>
      </c>
      <c r="R60" s="10">
        <f t="shared" si="23"/>
        <v>1313</v>
      </c>
      <c r="S60" s="24">
        <f t="shared" si="14"/>
        <v>0.43703007518796994</v>
      </c>
      <c r="T60" s="31">
        <v>1049</v>
      </c>
      <c r="U60" s="33">
        <f t="shared" si="15"/>
        <v>733</v>
      </c>
      <c r="V60" s="33">
        <f t="shared" si="16"/>
        <v>0</v>
      </c>
      <c r="W60" s="22">
        <f t="shared" si="24"/>
        <v>599</v>
      </c>
      <c r="X60" s="23">
        <v>312</v>
      </c>
      <c r="Y60" s="32">
        <f t="shared" si="17"/>
        <v>0.9198717948717948</v>
      </c>
      <c r="Z60" s="32">
        <f t="shared" si="18"/>
        <v>0.5984251968503937</v>
      </c>
      <c r="AA60" s="34">
        <f t="shared" si="25"/>
        <v>55</v>
      </c>
      <c r="AB60" s="34">
        <f t="shared" si="26"/>
        <v>21</v>
      </c>
      <c r="AC60" s="23">
        <f t="shared" si="19"/>
        <v>0</v>
      </c>
      <c r="AD60" s="23">
        <f t="shared" si="20"/>
        <v>0</v>
      </c>
      <c r="AE60" s="23">
        <f t="shared" si="21"/>
        <v>0</v>
      </c>
      <c r="AF60" s="23">
        <f t="shared" si="22"/>
        <v>0</v>
      </c>
      <c r="AG60" s="23"/>
      <c r="AH60" s="36"/>
      <c r="AI60" s="34"/>
    </row>
    <row r="61" spans="1:35" s="11" customFormat="1" ht="19.5" customHeight="1">
      <c r="A61" s="12">
        <v>47</v>
      </c>
      <c r="B61" s="13" t="str">
        <f>'[2]Viec 02T-2019'!B61</f>
        <v>Quảng Nam</v>
      </c>
      <c r="C61" s="10">
        <f>'[2]Viec 02T-2019'!C61</f>
        <v>4625</v>
      </c>
      <c r="D61" s="10">
        <v>3127</v>
      </c>
      <c r="E61" s="10">
        <v>1498</v>
      </c>
      <c r="F61" s="10">
        <f>'[2]Viec 02T-2019'!F61</f>
        <v>9</v>
      </c>
      <c r="G61" s="10">
        <f>'[2]Viec 02T-2019'!G61</f>
        <v>2</v>
      </c>
      <c r="H61" s="10">
        <f>'[2]Viec 02T-2019'!H61</f>
        <v>4616</v>
      </c>
      <c r="I61" s="10">
        <f>'[2]Viec 02T-2019'!I61</f>
        <v>2363</v>
      </c>
      <c r="J61" s="10">
        <f>'[2]Viec 02T-2019'!J61</f>
        <v>928</v>
      </c>
      <c r="K61" s="10">
        <f>'[2]Viec 02T-2019'!K61</f>
        <v>21</v>
      </c>
      <c r="L61" s="10">
        <f>'[2]Viec 02T-2019'!L61</f>
        <v>1383</v>
      </c>
      <c r="M61" s="10">
        <f>'[2]Viec 02T-2019'!M61</f>
        <v>6</v>
      </c>
      <c r="N61" s="10">
        <f>'[2]Viec 02T-2019'!N61</f>
        <v>16</v>
      </c>
      <c r="O61" s="10">
        <f>'[2]Viec 02T-2019'!O61</f>
        <v>0</v>
      </c>
      <c r="P61" s="10">
        <f>'[2]Viec 02T-2019'!P61</f>
        <v>9</v>
      </c>
      <c r="Q61" s="10">
        <f>'[2]Viec 02T-2019'!Q61</f>
        <v>2253</v>
      </c>
      <c r="R61" s="10">
        <f t="shared" si="23"/>
        <v>3667</v>
      </c>
      <c r="S61" s="24">
        <f t="shared" si="14"/>
        <v>0.4016081252644943</v>
      </c>
      <c r="T61" s="31">
        <v>3127</v>
      </c>
      <c r="U61" s="33">
        <f t="shared" si="15"/>
        <v>1498</v>
      </c>
      <c r="V61" s="33">
        <f t="shared" si="16"/>
        <v>0</v>
      </c>
      <c r="W61" s="22">
        <f t="shared" si="24"/>
        <v>1414</v>
      </c>
      <c r="X61" s="23">
        <v>780</v>
      </c>
      <c r="Y61" s="32">
        <f t="shared" si="17"/>
        <v>0.8128205128205128</v>
      </c>
      <c r="Z61" s="32">
        <f t="shared" si="18"/>
        <v>0.5119150779896013</v>
      </c>
      <c r="AA61" s="34">
        <f t="shared" si="25"/>
        <v>37</v>
      </c>
      <c r="AB61" s="34">
        <f t="shared" si="26"/>
        <v>27</v>
      </c>
      <c r="AC61" s="23">
        <f t="shared" si="19"/>
        <v>0</v>
      </c>
      <c r="AD61" s="23">
        <f t="shared" si="20"/>
        <v>0</v>
      </c>
      <c r="AE61" s="23">
        <f t="shared" si="21"/>
        <v>0</v>
      </c>
      <c r="AF61" s="23">
        <f t="shared" si="22"/>
        <v>0</v>
      </c>
      <c r="AG61" s="23"/>
      <c r="AH61" s="36"/>
      <c r="AI61" s="34"/>
    </row>
    <row r="62" spans="1:35" s="11" customFormat="1" ht="19.5" customHeight="1">
      <c r="A62" s="14">
        <v>48</v>
      </c>
      <c r="B62" s="13" t="str">
        <f>'[2]Viec 02T-2019'!B62</f>
        <v>Quảng Ngãi</v>
      </c>
      <c r="C62" s="10">
        <f>'[2]Viec 02T-2019'!C62</f>
        <v>4698</v>
      </c>
      <c r="D62" s="10">
        <v>3558</v>
      </c>
      <c r="E62" s="10">
        <v>1140</v>
      </c>
      <c r="F62" s="10">
        <f>'[2]Viec 02T-2019'!F62</f>
        <v>8</v>
      </c>
      <c r="G62" s="10">
        <f>'[2]Viec 02T-2019'!G62</f>
        <v>0</v>
      </c>
      <c r="H62" s="10">
        <f>'[2]Viec 02T-2019'!H62</f>
        <v>4690</v>
      </c>
      <c r="I62" s="10">
        <f>'[2]Viec 02T-2019'!I62</f>
        <v>2839</v>
      </c>
      <c r="J62" s="10">
        <f>'[2]Viec 02T-2019'!J62</f>
        <v>722</v>
      </c>
      <c r="K62" s="10">
        <f>'[2]Viec 02T-2019'!K62</f>
        <v>8</v>
      </c>
      <c r="L62" s="10">
        <f>'[2]Viec 02T-2019'!L62</f>
        <v>2023</v>
      </c>
      <c r="M62" s="10">
        <f>'[2]Viec 02T-2019'!M62</f>
        <v>22</v>
      </c>
      <c r="N62" s="10">
        <f>'[2]Viec 02T-2019'!N62</f>
        <v>12</v>
      </c>
      <c r="O62" s="10">
        <f>'[2]Viec 02T-2019'!O62</f>
        <v>0</v>
      </c>
      <c r="P62" s="10">
        <f>'[2]Viec 02T-2019'!P62</f>
        <v>52</v>
      </c>
      <c r="Q62" s="10">
        <f>'[2]Viec 02T-2019'!Q62</f>
        <v>1851</v>
      </c>
      <c r="R62" s="10">
        <f t="shared" si="23"/>
        <v>3960</v>
      </c>
      <c r="S62" s="24">
        <f t="shared" si="14"/>
        <v>0.2571327932370553</v>
      </c>
      <c r="T62" s="31">
        <v>3558</v>
      </c>
      <c r="U62" s="33">
        <f t="shared" si="15"/>
        <v>1140</v>
      </c>
      <c r="V62" s="33">
        <f t="shared" si="16"/>
        <v>0</v>
      </c>
      <c r="W62" s="22">
        <f t="shared" si="24"/>
        <v>2109</v>
      </c>
      <c r="X62" s="23">
        <v>1707</v>
      </c>
      <c r="Y62" s="32">
        <f t="shared" si="17"/>
        <v>0.23550087873462214</v>
      </c>
      <c r="Z62" s="32">
        <f t="shared" si="18"/>
        <v>0.6053304904051172</v>
      </c>
      <c r="AA62" s="34">
        <f t="shared" si="25"/>
        <v>36</v>
      </c>
      <c r="AB62" s="34">
        <f t="shared" si="26"/>
        <v>45</v>
      </c>
      <c r="AC62" s="23">
        <f t="shared" si="19"/>
        <v>0</v>
      </c>
      <c r="AD62" s="23">
        <f t="shared" si="20"/>
        <v>0</v>
      </c>
      <c r="AE62" s="23">
        <f t="shared" si="21"/>
        <v>0</v>
      </c>
      <c r="AF62" s="23">
        <f t="shared" si="22"/>
        <v>0</v>
      </c>
      <c r="AG62" s="23"/>
      <c r="AH62" s="36"/>
      <c r="AI62" s="34"/>
    </row>
    <row r="63" spans="1:35" s="11" customFormat="1" ht="19.5" customHeight="1">
      <c r="A63" s="12">
        <v>49</v>
      </c>
      <c r="B63" s="13" t="str">
        <f>'[2]Viec 02T-2019'!B63</f>
        <v>Quảng Ninh</v>
      </c>
      <c r="C63" s="10">
        <f>'[2]Viec 02T-2019'!C63</f>
        <v>5173</v>
      </c>
      <c r="D63" s="10">
        <v>3384</v>
      </c>
      <c r="E63" s="10">
        <v>1789</v>
      </c>
      <c r="F63" s="10">
        <f>'[2]Viec 02T-2019'!F63</f>
        <v>4</v>
      </c>
      <c r="G63" s="10">
        <f>'[2]Viec 02T-2019'!G63</f>
        <v>1</v>
      </c>
      <c r="H63" s="10">
        <f>'[2]Viec 02T-2019'!H63</f>
        <v>5169</v>
      </c>
      <c r="I63" s="10">
        <f>'[2]Viec 02T-2019'!I63</f>
        <v>3369</v>
      </c>
      <c r="J63" s="10">
        <f>'[2]Viec 02T-2019'!J63</f>
        <v>1273</v>
      </c>
      <c r="K63" s="10">
        <f>'[2]Viec 02T-2019'!K63</f>
        <v>26</v>
      </c>
      <c r="L63" s="10">
        <f>'[2]Viec 02T-2019'!L63</f>
        <v>2059</v>
      </c>
      <c r="M63" s="10">
        <f>'[2]Viec 02T-2019'!M63</f>
        <v>6</v>
      </c>
      <c r="N63" s="10">
        <f>'[2]Viec 02T-2019'!N63</f>
        <v>5</v>
      </c>
      <c r="O63" s="10">
        <f>'[2]Viec 02T-2019'!O63</f>
        <v>0</v>
      </c>
      <c r="P63" s="10">
        <f>'[2]Viec 02T-2019'!P63</f>
        <v>0</v>
      </c>
      <c r="Q63" s="10">
        <f>'[2]Viec 02T-2019'!Q63</f>
        <v>1800</v>
      </c>
      <c r="R63" s="10">
        <f t="shared" si="23"/>
        <v>3870</v>
      </c>
      <c r="S63" s="24">
        <f t="shared" si="14"/>
        <v>0.38557435440783616</v>
      </c>
      <c r="T63" s="31">
        <v>3384</v>
      </c>
      <c r="U63" s="33">
        <f t="shared" si="15"/>
        <v>1789</v>
      </c>
      <c r="V63" s="33">
        <f t="shared" si="16"/>
        <v>0</v>
      </c>
      <c r="W63" s="22">
        <f t="shared" si="24"/>
        <v>2070</v>
      </c>
      <c r="X63" s="23">
        <v>1552</v>
      </c>
      <c r="Y63" s="32">
        <f t="shared" si="17"/>
        <v>0.3337628865979381</v>
      </c>
      <c r="Z63" s="32">
        <f t="shared" si="18"/>
        <v>0.6517701683110854</v>
      </c>
      <c r="AA63" s="34">
        <f t="shared" si="25"/>
        <v>34</v>
      </c>
      <c r="AB63" s="34">
        <f t="shared" si="26"/>
        <v>29</v>
      </c>
      <c r="AC63" s="23">
        <f t="shared" si="19"/>
        <v>0</v>
      </c>
      <c r="AD63" s="23">
        <f t="shared" si="20"/>
        <v>0</v>
      </c>
      <c r="AE63" s="23">
        <f t="shared" si="21"/>
        <v>0</v>
      </c>
      <c r="AF63" s="23">
        <f t="shared" si="22"/>
        <v>0</v>
      </c>
      <c r="AG63" s="23"/>
      <c r="AH63" s="36"/>
      <c r="AI63" s="34"/>
    </row>
    <row r="64" spans="1:35" s="11" customFormat="1" ht="19.5" customHeight="1">
      <c r="A64" s="14">
        <v>50</v>
      </c>
      <c r="B64" s="13" t="str">
        <f>'[2]Viec 02T-2019'!B64</f>
        <v>Quảng Trị</v>
      </c>
      <c r="C64" s="10">
        <f>'[2]Viec 02T-2019'!C64</f>
        <v>1471</v>
      </c>
      <c r="D64" s="10">
        <v>785</v>
      </c>
      <c r="E64" s="10">
        <v>686</v>
      </c>
      <c r="F64" s="10">
        <f>'[2]Viec 02T-2019'!F64</f>
        <v>2</v>
      </c>
      <c r="G64" s="10">
        <f>'[2]Viec 02T-2019'!G64</f>
        <v>1</v>
      </c>
      <c r="H64" s="10">
        <f>'[2]Viec 02T-2019'!H64</f>
        <v>1469</v>
      </c>
      <c r="I64" s="10">
        <f>'[2]Viec 02T-2019'!I64</f>
        <v>924</v>
      </c>
      <c r="J64" s="10">
        <f>'[2]Viec 02T-2019'!J64</f>
        <v>388</v>
      </c>
      <c r="K64" s="10">
        <f>'[2]Viec 02T-2019'!K64</f>
        <v>1</v>
      </c>
      <c r="L64" s="10">
        <f>'[2]Viec 02T-2019'!L64</f>
        <v>527</v>
      </c>
      <c r="M64" s="10">
        <f>'[2]Viec 02T-2019'!M64</f>
        <v>5</v>
      </c>
      <c r="N64" s="10">
        <f>'[2]Viec 02T-2019'!N64</f>
        <v>3</v>
      </c>
      <c r="O64" s="10">
        <f>'[2]Viec 02T-2019'!O64</f>
        <v>0</v>
      </c>
      <c r="P64" s="10">
        <f>'[2]Viec 02T-2019'!P64</f>
        <v>0</v>
      </c>
      <c r="Q64" s="10">
        <f>'[2]Viec 02T-2019'!Q64</f>
        <v>545</v>
      </c>
      <c r="R64" s="10">
        <f t="shared" si="23"/>
        <v>1080</v>
      </c>
      <c r="S64" s="24">
        <f t="shared" si="14"/>
        <v>0.420995670995671</v>
      </c>
      <c r="T64" s="31">
        <v>785</v>
      </c>
      <c r="U64" s="33">
        <f t="shared" si="15"/>
        <v>686</v>
      </c>
      <c r="V64" s="33">
        <f t="shared" si="16"/>
        <v>0</v>
      </c>
      <c r="W64" s="22">
        <f t="shared" si="24"/>
        <v>535</v>
      </c>
      <c r="X64" s="23">
        <v>234</v>
      </c>
      <c r="Y64" s="32">
        <f t="shared" si="17"/>
        <v>1.2863247863247864</v>
      </c>
      <c r="Z64" s="32">
        <f t="shared" si="18"/>
        <v>0.628999319264806</v>
      </c>
      <c r="AA64" s="34">
        <f t="shared" si="25"/>
        <v>58</v>
      </c>
      <c r="AB64" s="34">
        <f t="shared" si="26"/>
        <v>23</v>
      </c>
      <c r="AC64" s="23">
        <f t="shared" si="19"/>
        <v>0</v>
      </c>
      <c r="AD64" s="23">
        <f t="shared" si="20"/>
        <v>0</v>
      </c>
      <c r="AE64" s="23">
        <f t="shared" si="21"/>
        <v>0</v>
      </c>
      <c r="AF64" s="23">
        <f t="shared" si="22"/>
        <v>0</v>
      </c>
      <c r="AG64" s="23"/>
      <c r="AH64" s="36"/>
      <c r="AI64" s="34"/>
    </row>
    <row r="65" spans="1:35" s="11" customFormat="1" ht="19.5" customHeight="1">
      <c r="A65" s="12">
        <v>51</v>
      </c>
      <c r="B65" s="13" t="str">
        <f>'[2]Viec 02T-2019'!B65</f>
        <v>Sóc Trăng</v>
      </c>
      <c r="C65" s="10">
        <f>'[2]Viec 02T-2019'!C65</f>
        <v>7957</v>
      </c>
      <c r="D65" s="10">
        <v>5638</v>
      </c>
      <c r="E65" s="10">
        <v>2319</v>
      </c>
      <c r="F65" s="10">
        <f>'[2]Viec 02T-2019'!F65</f>
        <v>22</v>
      </c>
      <c r="G65" s="10">
        <f>'[2]Viec 02T-2019'!G65</f>
        <v>5</v>
      </c>
      <c r="H65" s="10">
        <f>'[2]Viec 02T-2019'!H65</f>
        <v>7935</v>
      </c>
      <c r="I65" s="10">
        <f>'[2]Viec 02T-2019'!I65</f>
        <v>5135</v>
      </c>
      <c r="J65" s="10">
        <f>'[2]Viec 02T-2019'!J65</f>
        <v>1551</v>
      </c>
      <c r="K65" s="10">
        <f>'[2]Viec 02T-2019'!K65</f>
        <v>15</v>
      </c>
      <c r="L65" s="10">
        <f>'[2]Viec 02T-2019'!L65</f>
        <v>3458</v>
      </c>
      <c r="M65" s="10">
        <f>'[2]Viec 02T-2019'!M65</f>
        <v>94</v>
      </c>
      <c r="N65" s="10">
        <f>'[2]Viec 02T-2019'!N65</f>
        <v>11</v>
      </c>
      <c r="O65" s="10">
        <f>'[2]Viec 02T-2019'!O65</f>
        <v>0</v>
      </c>
      <c r="P65" s="10">
        <f>'[2]Viec 02T-2019'!P65</f>
        <v>6</v>
      </c>
      <c r="Q65" s="10">
        <f>'[2]Viec 02T-2019'!Q65</f>
        <v>2800</v>
      </c>
      <c r="R65" s="10">
        <f t="shared" si="23"/>
        <v>6369</v>
      </c>
      <c r="S65" s="24">
        <f t="shared" si="14"/>
        <v>0.30496592015579355</v>
      </c>
      <c r="T65" s="31">
        <v>5638</v>
      </c>
      <c r="U65" s="33">
        <f t="shared" si="15"/>
        <v>2319</v>
      </c>
      <c r="V65" s="33">
        <f t="shared" si="16"/>
        <v>0</v>
      </c>
      <c r="W65" s="22">
        <f t="shared" si="24"/>
        <v>3569</v>
      </c>
      <c r="X65" s="23">
        <v>2760</v>
      </c>
      <c r="Y65" s="32">
        <f t="shared" si="17"/>
        <v>0.2931159420289855</v>
      </c>
      <c r="Z65" s="32">
        <f t="shared" si="18"/>
        <v>0.6471329552614997</v>
      </c>
      <c r="AA65" s="34">
        <f t="shared" si="25"/>
        <v>25</v>
      </c>
      <c r="AB65" s="34">
        <f t="shared" si="26"/>
        <v>35</v>
      </c>
      <c r="AC65" s="23">
        <f t="shared" si="19"/>
        <v>0</v>
      </c>
      <c r="AD65" s="23">
        <f t="shared" si="20"/>
        <v>0</v>
      </c>
      <c r="AE65" s="23">
        <f t="shared" si="21"/>
        <v>0</v>
      </c>
      <c r="AF65" s="23">
        <f t="shared" si="22"/>
        <v>0</v>
      </c>
      <c r="AG65" s="23"/>
      <c r="AH65" s="36"/>
      <c r="AI65" s="34"/>
    </row>
    <row r="66" spans="1:35" s="11" customFormat="1" ht="19.5" customHeight="1">
      <c r="A66" s="14">
        <v>52</v>
      </c>
      <c r="B66" s="13" t="str">
        <f>'[2]Viec 02T-2019'!B66</f>
        <v>Sơn La</v>
      </c>
      <c r="C66" s="10">
        <f>'[2]Viec 02T-2019'!C66</f>
        <v>2674</v>
      </c>
      <c r="D66" s="10">
        <v>1449</v>
      </c>
      <c r="E66" s="10">
        <v>1225</v>
      </c>
      <c r="F66" s="10">
        <f>'[2]Viec 02T-2019'!F66</f>
        <v>12</v>
      </c>
      <c r="G66" s="10">
        <f>'[2]Viec 02T-2019'!G66</f>
        <v>0</v>
      </c>
      <c r="H66" s="10">
        <f>'[2]Viec 02T-2019'!H66</f>
        <v>2662</v>
      </c>
      <c r="I66" s="10">
        <f>'[2]Viec 02T-2019'!I66</f>
        <v>1910</v>
      </c>
      <c r="J66" s="10">
        <f>'[2]Viec 02T-2019'!J66</f>
        <v>963</v>
      </c>
      <c r="K66" s="10">
        <f>'[2]Viec 02T-2019'!K66</f>
        <v>15</v>
      </c>
      <c r="L66" s="10">
        <f>'[2]Viec 02T-2019'!L66</f>
        <v>911</v>
      </c>
      <c r="M66" s="10">
        <f>'[2]Viec 02T-2019'!M66</f>
        <v>11</v>
      </c>
      <c r="N66" s="10">
        <f>'[2]Viec 02T-2019'!N66</f>
        <v>6</v>
      </c>
      <c r="O66" s="10">
        <f>'[2]Viec 02T-2019'!O66</f>
        <v>0</v>
      </c>
      <c r="P66" s="10">
        <f>'[2]Viec 02T-2019'!P66</f>
        <v>4</v>
      </c>
      <c r="Q66" s="10">
        <f>'[2]Viec 02T-2019'!Q66</f>
        <v>752</v>
      </c>
      <c r="R66" s="10">
        <f t="shared" si="23"/>
        <v>1684</v>
      </c>
      <c r="S66" s="24">
        <f t="shared" si="14"/>
        <v>0.512041884816754</v>
      </c>
      <c r="T66" s="31">
        <v>1449</v>
      </c>
      <c r="U66" s="33">
        <f t="shared" si="15"/>
        <v>1225</v>
      </c>
      <c r="V66" s="33">
        <f t="shared" si="16"/>
        <v>0</v>
      </c>
      <c r="W66" s="22">
        <f t="shared" si="24"/>
        <v>932</v>
      </c>
      <c r="X66" s="23">
        <v>668</v>
      </c>
      <c r="Y66" s="32">
        <f t="shared" si="17"/>
        <v>0.39520958083832336</v>
      </c>
      <c r="Z66" s="32">
        <f t="shared" si="18"/>
        <v>0.7175056348610067</v>
      </c>
      <c r="AA66" s="34">
        <f t="shared" si="25"/>
        <v>50</v>
      </c>
      <c r="AB66" s="34">
        <f t="shared" si="26"/>
        <v>12</v>
      </c>
      <c r="AC66" s="23">
        <f t="shared" si="19"/>
        <v>0</v>
      </c>
      <c r="AD66" s="23">
        <f t="shared" si="20"/>
        <v>0</v>
      </c>
      <c r="AE66" s="23">
        <f t="shared" si="21"/>
        <v>0</v>
      </c>
      <c r="AF66" s="23">
        <f t="shared" si="22"/>
        <v>0</v>
      </c>
      <c r="AG66" s="23"/>
      <c r="AH66" s="36"/>
      <c r="AI66" s="34"/>
    </row>
    <row r="67" spans="1:35" s="11" customFormat="1" ht="19.5" customHeight="1">
      <c r="A67" s="12">
        <v>53</v>
      </c>
      <c r="B67" s="13" t="str">
        <f>'[2]Viec 02T-2019'!B67</f>
        <v>Tây Ninh</v>
      </c>
      <c r="C67" s="10">
        <f>'[2]Viec 02T-2019'!C67</f>
        <v>18241</v>
      </c>
      <c r="D67" s="10">
        <v>14909</v>
      </c>
      <c r="E67" s="10">
        <v>3332</v>
      </c>
      <c r="F67" s="10">
        <f>'[2]Viec 02T-2019'!F67</f>
        <v>31</v>
      </c>
      <c r="G67" s="10">
        <f>'[2]Viec 02T-2019'!G67</f>
        <v>0</v>
      </c>
      <c r="H67" s="10">
        <f>'[2]Viec 02T-2019'!H67</f>
        <v>18210</v>
      </c>
      <c r="I67" s="10">
        <f>'[2]Viec 02T-2019'!I67</f>
        <v>10241</v>
      </c>
      <c r="J67" s="10">
        <f>'[2]Viec 02T-2019'!J67</f>
        <v>1872</v>
      </c>
      <c r="K67" s="10">
        <f>'[2]Viec 02T-2019'!K67</f>
        <v>61</v>
      </c>
      <c r="L67" s="10">
        <f>'[2]Viec 02T-2019'!L67</f>
        <v>8160</v>
      </c>
      <c r="M67" s="10">
        <f>'[2]Viec 02T-2019'!M67</f>
        <v>49</v>
      </c>
      <c r="N67" s="10">
        <f>'[2]Viec 02T-2019'!N67</f>
        <v>17</v>
      </c>
      <c r="O67" s="10">
        <f>'[2]Viec 02T-2019'!O67</f>
        <v>0</v>
      </c>
      <c r="P67" s="10">
        <f>'[2]Viec 02T-2019'!P67</f>
        <v>82</v>
      </c>
      <c r="Q67" s="10">
        <f>'[2]Viec 02T-2019'!Q67</f>
        <v>7969</v>
      </c>
      <c r="R67" s="10">
        <f t="shared" si="23"/>
        <v>16277</v>
      </c>
      <c r="S67" s="24">
        <f t="shared" si="14"/>
        <v>0.18875109852553462</v>
      </c>
      <c r="T67" s="31">
        <v>14909</v>
      </c>
      <c r="U67" s="33">
        <f t="shared" si="15"/>
        <v>3332</v>
      </c>
      <c r="V67" s="33">
        <f t="shared" si="16"/>
        <v>0</v>
      </c>
      <c r="W67" s="22">
        <f t="shared" si="24"/>
        <v>8308</v>
      </c>
      <c r="X67" s="23">
        <v>5977</v>
      </c>
      <c r="Y67" s="32">
        <f t="shared" si="17"/>
        <v>0.3899949807595784</v>
      </c>
      <c r="Z67" s="32">
        <f t="shared" si="18"/>
        <v>0.5623833058758924</v>
      </c>
      <c r="AA67" s="34">
        <f t="shared" si="25"/>
        <v>4</v>
      </c>
      <c r="AB67" s="34">
        <f t="shared" si="26"/>
        <v>59</v>
      </c>
      <c r="AC67" s="23">
        <f t="shared" si="19"/>
        <v>0</v>
      </c>
      <c r="AD67" s="23">
        <f t="shared" si="20"/>
        <v>0</v>
      </c>
      <c r="AE67" s="23">
        <f t="shared" si="21"/>
        <v>0</v>
      </c>
      <c r="AF67" s="23">
        <f t="shared" si="22"/>
        <v>0</v>
      </c>
      <c r="AG67" s="23"/>
      <c r="AH67" s="36"/>
      <c r="AI67" s="34"/>
    </row>
    <row r="68" spans="1:35" s="11" customFormat="1" ht="19.5" customHeight="1">
      <c r="A68" s="14">
        <v>54</v>
      </c>
      <c r="B68" s="13" t="str">
        <f>'[2]Viec 02T-2019'!B68</f>
        <v>Thái Bình</v>
      </c>
      <c r="C68" s="10">
        <f>'[2]Viec 02T-2019'!C68</f>
        <v>3658</v>
      </c>
      <c r="D68" s="10">
        <v>2551</v>
      </c>
      <c r="E68" s="10">
        <v>1107</v>
      </c>
      <c r="F68" s="10">
        <f>'[2]Viec 02T-2019'!F68</f>
        <v>11</v>
      </c>
      <c r="G68" s="10">
        <f>'[2]Viec 02T-2019'!G68</f>
        <v>0</v>
      </c>
      <c r="H68" s="10">
        <f>'[2]Viec 02T-2019'!H68</f>
        <v>3647</v>
      </c>
      <c r="I68" s="10">
        <f>'[2]Viec 02T-2019'!I68</f>
        <v>1718</v>
      </c>
      <c r="J68" s="10">
        <f>'[2]Viec 02T-2019'!J68</f>
        <v>682</v>
      </c>
      <c r="K68" s="10">
        <f>'[2]Viec 02T-2019'!K68</f>
        <v>11</v>
      </c>
      <c r="L68" s="10">
        <f>'[2]Viec 02T-2019'!L68</f>
        <v>1018</v>
      </c>
      <c r="M68" s="10">
        <f>'[2]Viec 02T-2019'!M68</f>
        <v>2</v>
      </c>
      <c r="N68" s="10">
        <f>'[2]Viec 02T-2019'!N68</f>
        <v>2</v>
      </c>
      <c r="O68" s="10">
        <f>'[2]Viec 02T-2019'!O68</f>
        <v>0</v>
      </c>
      <c r="P68" s="10">
        <f>'[2]Viec 02T-2019'!P68</f>
        <v>3</v>
      </c>
      <c r="Q68" s="10">
        <f>'[2]Viec 02T-2019'!Q68</f>
        <v>1929</v>
      </c>
      <c r="R68" s="10">
        <f t="shared" si="23"/>
        <v>2954</v>
      </c>
      <c r="S68" s="24">
        <f t="shared" si="14"/>
        <v>0.4033760186263097</v>
      </c>
      <c r="T68" s="31">
        <v>2551</v>
      </c>
      <c r="U68" s="33">
        <f t="shared" si="15"/>
        <v>1107</v>
      </c>
      <c r="V68" s="33">
        <f t="shared" si="16"/>
        <v>0</v>
      </c>
      <c r="W68" s="22">
        <f t="shared" si="24"/>
        <v>1025</v>
      </c>
      <c r="X68" s="23">
        <v>587</v>
      </c>
      <c r="Y68" s="32">
        <f t="shared" si="17"/>
        <v>0.7461669505962522</v>
      </c>
      <c r="Z68" s="32">
        <f t="shared" si="18"/>
        <v>0.4710721140663559</v>
      </c>
      <c r="AA68" s="34">
        <f t="shared" si="25"/>
        <v>41</v>
      </c>
      <c r="AB68" s="34">
        <f t="shared" si="26"/>
        <v>26</v>
      </c>
      <c r="AC68" s="23">
        <f t="shared" si="19"/>
        <v>0</v>
      </c>
      <c r="AD68" s="23">
        <f t="shared" si="20"/>
        <v>0</v>
      </c>
      <c r="AE68" s="23">
        <f t="shared" si="21"/>
        <v>0</v>
      </c>
      <c r="AF68" s="23">
        <f t="shared" si="22"/>
        <v>0</v>
      </c>
      <c r="AG68" s="23"/>
      <c r="AH68" s="36"/>
      <c r="AI68" s="34"/>
    </row>
    <row r="69" spans="1:35" s="11" customFormat="1" ht="19.5" customHeight="1">
      <c r="A69" s="12">
        <v>55</v>
      </c>
      <c r="B69" s="13" t="str">
        <f>'[2]Viec 02T-2019'!B69</f>
        <v>Thái Nguyên</v>
      </c>
      <c r="C69" s="10">
        <f>'[2]Viec 02T-2019'!C69</f>
        <v>6110</v>
      </c>
      <c r="D69" s="10">
        <v>4127</v>
      </c>
      <c r="E69" s="10">
        <v>1983</v>
      </c>
      <c r="F69" s="10">
        <f>'[2]Viec 02T-2019'!F69</f>
        <v>22</v>
      </c>
      <c r="G69" s="10">
        <f>'[2]Viec 02T-2019'!G69</f>
        <v>0</v>
      </c>
      <c r="H69" s="10">
        <f>'[2]Viec 02T-2019'!H69</f>
        <v>6088</v>
      </c>
      <c r="I69" s="10">
        <f>'[2]Viec 02T-2019'!I69</f>
        <v>2999</v>
      </c>
      <c r="J69" s="10">
        <f>'[2]Viec 02T-2019'!J69</f>
        <v>1182</v>
      </c>
      <c r="K69" s="10">
        <f>'[2]Viec 02T-2019'!K69</f>
        <v>22</v>
      </c>
      <c r="L69" s="10">
        <f>'[2]Viec 02T-2019'!L69</f>
        <v>1731</v>
      </c>
      <c r="M69" s="10">
        <f>'[2]Viec 02T-2019'!M69</f>
        <v>15</v>
      </c>
      <c r="N69" s="10">
        <f>'[2]Viec 02T-2019'!N69</f>
        <v>16</v>
      </c>
      <c r="O69" s="10">
        <f>'[2]Viec 02T-2019'!O69</f>
        <v>0</v>
      </c>
      <c r="P69" s="10">
        <f>'[2]Viec 02T-2019'!P69</f>
        <v>33</v>
      </c>
      <c r="Q69" s="10">
        <f>'[2]Viec 02T-2019'!Q69</f>
        <v>3089</v>
      </c>
      <c r="R69" s="10">
        <f t="shared" si="23"/>
        <v>4884</v>
      </c>
      <c r="S69" s="24">
        <f t="shared" si="14"/>
        <v>0.40146715571857283</v>
      </c>
      <c r="T69" s="31">
        <v>4127</v>
      </c>
      <c r="U69" s="33">
        <f t="shared" si="15"/>
        <v>1983</v>
      </c>
      <c r="V69" s="33">
        <f t="shared" si="16"/>
        <v>0</v>
      </c>
      <c r="W69" s="22">
        <f t="shared" si="24"/>
        <v>1795</v>
      </c>
      <c r="X69" s="23">
        <v>983</v>
      </c>
      <c r="Y69" s="32">
        <f t="shared" si="17"/>
        <v>0.8260427263479145</v>
      </c>
      <c r="Z69" s="32">
        <f t="shared" si="18"/>
        <v>0.4926084099868594</v>
      </c>
      <c r="AA69" s="34">
        <f t="shared" si="25"/>
        <v>30</v>
      </c>
      <c r="AB69" s="34">
        <f t="shared" si="26"/>
        <v>28</v>
      </c>
      <c r="AC69" s="23">
        <f t="shared" si="19"/>
        <v>0</v>
      </c>
      <c r="AD69" s="23">
        <f t="shared" si="20"/>
        <v>0</v>
      </c>
      <c r="AE69" s="23">
        <f t="shared" si="21"/>
        <v>0</v>
      </c>
      <c r="AF69" s="23">
        <f t="shared" si="22"/>
        <v>0</v>
      </c>
      <c r="AG69" s="23"/>
      <c r="AH69" s="36"/>
      <c r="AI69" s="34"/>
    </row>
    <row r="70" spans="1:35" s="11" customFormat="1" ht="19.5" customHeight="1">
      <c r="A70" s="14">
        <v>56</v>
      </c>
      <c r="B70" s="13" t="str">
        <f>'[2]Viec 02T-2019'!B70</f>
        <v>Thanh Hóa</v>
      </c>
      <c r="C70" s="10">
        <f>'[2]Viec 02T-2019'!C70</f>
        <v>8699</v>
      </c>
      <c r="D70" s="10">
        <v>5927</v>
      </c>
      <c r="E70" s="10">
        <v>2772</v>
      </c>
      <c r="F70" s="10">
        <f>'[2]Viec 02T-2019'!F70</f>
        <v>30</v>
      </c>
      <c r="G70" s="10">
        <f>'[2]Viec 02T-2019'!G70</f>
        <v>0</v>
      </c>
      <c r="H70" s="10">
        <f>'[2]Viec 02T-2019'!H70</f>
        <v>8669</v>
      </c>
      <c r="I70" s="10">
        <f>'[2]Viec 02T-2019'!I70</f>
        <v>5325</v>
      </c>
      <c r="J70" s="10">
        <f>'[2]Viec 02T-2019'!J70</f>
        <v>1555</v>
      </c>
      <c r="K70" s="10">
        <f>'[2]Viec 02T-2019'!K70</f>
        <v>17</v>
      </c>
      <c r="L70" s="10">
        <f>'[2]Viec 02T-2019'!L70</f>
        <v>3726</v>
      </c>
      <c r="M70" s="10">
        <f>'[2]Viec 02T-2019'!M70</f>
        <v>12</v>
      </c>
      <c r="N70" s="10">
        <f>'[2]Viec 02T-2019'!N70</f>
        <v>8</v>
      </c>
      <c r="O70" s="10">
        <f>'[2]Viec 02T-2019'!O70</f>
        <v>1</v>
      </c>
      <c r="P70" s="10">
        <f>'[2]Viec 02T-2019'!P70</f>
        <v>6</v>
      </c>
      <c r="Q70" s="10">
        <f>'[2]Viec 02T-2019'!Q70</f>
        <v>3344</v>
      </c>
      <c r="R70" s="10">
        <f t="shared" si="23"/>
        <v>7097</v>
      </c>
      <c r="S70" s="24">
        <f t="shared" si="14"/>
        <v>0.2952112676056338</v>
      </c>
      <c r="T70" s="31">
        <v>5927</v>
      </c>
      <c r="U70" s="33">
        <f t="shared" si="15"/>
        <v>2772</v>
      </c>
      <c r="V70" s="33">
        <f t="shared" si="16"/>
        <v>0</v>
      </c>
      <c r="W70" s="22">
        <f t="shared" si="24"/>
        <v>3753</v>
      </c>
      <c r="X70" s="23">
        <v>2494</v>
      </c>
      <c r="Y70" s="32">
        <f t="shared" si="17"/>
        <v>0.5048115477145149</v>
      </c>
      <c r="Z70" s="32">
        <f t="shared" si="18"/>
        <v>0.6142576998500404</v>
      </c>
      <c r="AA70" s="34">
        <f t="shared" si="25"/>
        <v>19</v>
      </c>
      <c r="AB70" s="34">
        <f t="shared" si="26"/>
        <v>37</v>
      </c>
      <c r="AC70" s="23">
        <f t="shared" si="19"/>
        <v>0</v>
      </c>
      <c r="AD70" s="23">
        <f t="shared" si="20"/>
        <v>0</v>
      </c>
      <c r="AE70" s="23">
        <f t="shared" si="21"/>
        <v>0</v>
      </c>
      <c r="AF70" s="23">
        <f t="shared" si="22"/>
        <v>0</v>
      </c>
      <c r="AG70" s="23"/>
      <c r="AH70" s="36"/>
      <c r="AI70" s="34"/>
    </row>
    <row r="71" spans="1:35" s="11" customFormat="1" ht="19.5" customHeight="1">
      <c r="A71" s="12">
        <v>57</v>
      </c>
      <c r="B71" s="13" t="str">
        <f>'[2]Viec 02T-2019'!B71</f>
        <v>Tiền Giang</v>
      </c>
      <c r="C71" s="10">
        <f>'[2]Viec 02T-2019'!C71</f>
        <v>13957</v>
      </c>
      <c r="D71" s="10">
        <v>10998</v>
      </c>
      <c r="E71" s="10">
        <v>2959</v>
      </c>
      <c r="F71" s="10">
        <f>'[2]Viec 02T-2019'!F71</f>
        <v>6</v>
      </c>
      <c r="G71" s="10">
        <f>'[2]Viec 02T-2019'!G71</f>
        <v>0</v>
      </c>
      <c r="H71" s="10">
        <f>'[2]Viec 02T-2019'!H71</f>
        <v>13951</v>
      </c>
      <c r="I71" s="10">
        <f>'[2]Viec 02T-2019'!I71</f>
        <v>7984</v>
      </c>
      <c r="J71" s="10">
        <f>'[2]Viec 02T-2019'!J71</f>
        <v>1319</v>
      </c>
      <c r="K71" s="10">
        <f>'[2]Viec 02T-2019'!K71</f>
        <v>51</v>
      </c>
      <c r="L71" s="10">
        <f>'[2]Viec 02T-2019'!L71</f>
        <v>6326</v>
      </c>
      <c r="M71" s="10">
        <f>'[2]Viec 02T-2019'!M71</f>
        <v>248</v>
      </c>
      <c r="N71" s="10">
        <f>'[2]Viec 02T-2019'!N71</f>
        <v>20</v>
      </c>
      <c r="O71" s="10">
        <f>'[2]Viec 02T-2019'!O71</f>
        <v>0</v>
      </c>
      <c r="P71" s="10">
        <f>'[2]Viec 02T-2019'!P71</f>
        <v>20</v>
      </c>
      <c r="Q71" s="10">
        <f>'[2]Viec 02T-2019'!Q71</f>
        <v>5967</v>
      </c>
      <c r="R71" s="10">
        <f t="shared" si="23"/>
        <v>12581</v>
      </c>
      <c r="S71" s="24">
        <f t="shared" si="14"/>
        <v>0.17159318637274548</v>
      </c>
      <c r="T71" s="31">
        <v>10998</v>
      </c>
      <c r="U71" s="33">
        <f t="shared" si="15"/>
        <v>2959</v>
      </c>
      <c r="V71" s="33">
        <f t="shared" si="16"/>
        <v>0</v>
      </c>
      <c r="W71" s="22">
        <f t="shared" si="24"/>
        <v>6614</v>
      </c>
      <c r="X71" s="23">
        <v>4925</v>
      </c>
      <c r="Y71" s="32">
        <f t="shared" si="17"/>
        <v>0.34294416243654824</v>
      </c>
      <c r="Z71" s="32">
        <f t="shared" si="18"/>
        <v>0.5722887248225934</v>
      </c>
      <c r="AA71" s="34">
        <f t="shared" si="25"/>
        <v>7</v>
      </c>
      <c r="AB71" s="34">
        <f t="shared" si="26"/>
        <v>61</v>
      </c>
      <c r="AC71" s="23">
        <f t="shared" si="19"/>
        <v>0</v>
      </c>
      <c r="AD71" s="23">
        <f t="shared" si="20"/>
        <v>0</v>
      </c>
      <c r="AE71" s="23">
        <f t="shared" si="21"/>
        <v>0</v>
      </c>
      <c r="AF71" s="23">
        <f t="shared" si="22"/>
        <v>0</v>
      </c>
      <c r="AG71" s="23"/>
      <c r="AH71" s="36"/>
      <c r="AI71" s="34"/>
    </row>
    <row r="72" spans="1:35" s="11" customFormat="1" ht="19.5" customHeight="1">
      <c r="A72" s="14">
        <v>58</v>
      </c>
      <c r="B72" s="13" t="str">
        <f>'[2]Viec 02T-2019'!B72</f>
        <v>Trà Vinh</v>
      </c>
      <c r="C72" s="10">
        <f>'[2]Viec 02T-2019'!C72</f>
        <v>9878</v>
      </c>
      <c r="D72" s="10">
        <v>7529</v>
      </c>
      <c r="E72" s="10">
        <v>2349</v>
      </c>
      <c r="F72" s="10">
        <f>'[2]Viec 02T-2019'!F72</f>
        <v>2</v>
      </c>
      <c r="G72" s="10">
        <f>'[2]Viec 02T-2019'!G72</f>
        <v>0</v>
      </c>
      <c r="H72" s="10">
        <f>'[2]Viec 02T-2019'!H72</f>
        <v>9876</v>
      </c>
      <c r="I72" s="10">
        <f>'[2]Viec 02T-2019'!I72</f>
        <v>6551</v>
      </c>
      <c r="J72" s="10">
        <f>'[2]Viec 02T-2019'!J72</f>
        <v>1166</v>
      </c>
      <c r="K72" s="10">
        <f>'[2]Viec 02T-2019'!K72</f>
        <v>44</v>
      </c>
      <c r="L72" s="10">
        <f>'[2]Viec 02T-2019'!L72</f>
        <v>5233</v>
      </c>
      <c r="M72" s="10">
        <f>'[2]Viec 02T-2019'!M72</f>
        <v>47</v>
      </c>
      <c r="N72" s="10">
        <f>'[2]Viec 02T-2019'!N72</f>
        <v>4</v>
      </c>
      <c r="O72" s="10">
        <f>'[2]Viec 02T-2019'!O72</f>
        <v>0</v>
      </c>
      <c r="P72" s="10">
        <f>'[2]Viec 02T-2019'!P72</f>
        <v>57</v>
      </c>
      <c r="Q72" s="10">
        <f>'[2]Viec 02T-2019'!Q72</f>
        <v>3325</v>
      </c>
      <c r="R72" s="10">
        <f t="shared" si="23"/>
        <v>8666</v>
      </c>
      <c r="S72" s="24">
        <f t="shared" si="14"/>
        <v>0.18470462524805373</v>
      </c>
      <c r="T72" s="31">
        <v>7529</v>
      </c>
      <c r="U72" s="33">
        <f t="shared" si="15"/>
        <v>2349</v>
      </c>
      <c r="V72" s="33">
        <f t="shared" si="16"/>
        <v>0</v>
      </c>
      <c r="W72" s="22">
        <f t="shared" si="24"/>
        <v>5341</v>
      </c>
      <c r="X72" s="23">
        <v>3514</v>
      </c>
      <c r="Y72" s="32">
        <f t="shared" si="17"/>
        <v>0.5199203187250996</v>
      </c>
      <c r="Z72" s="32">
        <f t="shared" si="18"/>
        <v>0.6633252328878089</v>
      </c>
      <c r="AA72" s="34">
        <f t="shared" si="25"/>
        <v>15</v>
      </c>
      <c r="AB72" s="34">
        <f t="shared" si="26"/>
        <v>60</v>
      </c>
      <c r="AC72" s="23">
        <f t="shared" si="19"/>
        <v>0</v>
      </c>
      <c r="AD72" s="23">
        <f t="shared" si="20"/>
        <v>0</v>
      </c>
      <c r="AE72" s="23">
        <f t="shared" si="21"/>
        <v>0</v>
      </c>
      <c r="AF72" s="23">
        <f t="shared" si="22"/>
        <v>0</v>
      </c>
      <c r="AG72" s="23"/>
      <c r="AH72" s="36"/>
      <c r="AI72" s="34"/>
    </row>
    <row r="73" spans="1:35" s="11" customFormat="1" ht="19.5" customHeight="1">
      <c r="A73" s="12">
        <v>59</v>
      </c>
      <c r="B73" s="13" t="str">
        <f>'[2]Viec 02T-2019'!B73</f>
        <v>TT Huế</v>
      </c>
      <c r="C73" s="10">
        <f>'[2]Viec 02T-2019'!C73</f>
        <v>3068</v>
      </c>
      <c r="D73" s="10">
        <v>2181</v>
      </c>
      <c r="E73" s="10">
        <v>887</v>
      </c>
      <c r="F73" s="10">
        <f>'[2]Viec 02T-2019'!F73</f>
        <v>2</v>
      </c>
      <c r="G73" s="10">
        <f>'[2]Viec 02T-2019'!G73</f>
        <v>0</v>
      </c>
      <c r="H73" s="10">
        <f>'[2]Viec 02T-2019'!H73</f>
        <v>3066</v>
      </c>
      <c r="I73" s="10">
        <f>'[2]Viec 02T-2019'!I73</f>
        <v>1748</v>
      </c>
      <c r="J73" s="10">
        <f>'[2]Viec 02T-2019'!J73</f>
        <v>437</v>
      </c>
      <c r="K73" s="10">
        <f>'[2]Viec 02T-2019'!K73</f>
        <v>1</v>
      </c>
      <c r="L73" s="10">
        <f>'[2]Viec 02T-2019'!L73</f>
        <v>1291</v>
      </c>
      <c r="M73" s="10">
        <f>'[2]Viec 02T-2019'!M73</f>
        <v>14</v>
      </c>
      <c r="N73" s="10">
        <f>'[2]Viec 02T-2019'!N73</f>
        <v>2</v>
      </c>
      <c r="O73" s="10">
        <f>'[2]Viec 02T-2019'!O73</f>
        <v>0</v>
      </c>
      <c r="P73" s="10">
        <f>'[2]Viec 02T-2019'!P73</f>
        <v>3</v>
      </c>
      <c r="Q73" s="10">
        <f>'[2]Viec 02T-2019'!Q73</f>
        <v>1318</v>
      </c>
      <c r="R73" s="10">
        <f t="shared" si="23"/>
        <v>2628</v>
      </c>
      <c r="S73" s="24">
        <f t="shared" si="14"/>
        <v>0.2505720823798627</v>
      </c>
      <c r="T73" s="31">
        <v>2181</v>
      </c>
      <c r="U73" s="33">
        <f t="shared" si="15"/>
        <v>887</v>
      </c>
      <c r="V73" s="33">
        <f t="shared" si="16"/>
        <v>0</v>
      </c>
      <c r="W73" s="22">
        <f t="shared" si="24"/>
        <v>1310</v>
      </c>
      <c r="X73" s="23">
        <v>838</v>
      </c>
      <c r="Y73" s="32">
        <f t="shared" si="17"/>
        <v>0.5632458233890215</v>
      </c>
      <c r="Z73" s="32">
        <f t="shared" si="18"/>
        <v>0.5701239399869537</v>
      </c>
      <c r="AA73" s="34">
        <f t="shared" si="25"/>
        <v>45</v>
      </c>
      <c r="AB73" s="34">
        <f t="shared" si="26"/>
        <v>47</v>
      </c>
      <c r="AC73" s="23">
        <f t="shared" si="19"/>
        <v>0</v>
      </c>
      <c r="AD73" s="23">
        <f t="shared" si="20"/>
        <v>0</v>
      </c>
      <c r="AE73" s="23">
        <f t="shared" si="21"/>
        <v>0</v>
      </c>
      <c r="AF73" s="23">
        <f t="shared" si="22"/>
        <v>0</v>
      </c>
      <c r="AG73" s="23"/>
      <c r="AH73" s="36"/>
      <c r="AI73" s="34"/>
    </row>
    <row r="74" spans="1:35" s="11" customFormat="1" ht="19.5" customHeight="1">
      <c r="A74" s="14">
        <v>60</v>
      </c>
      <c r="B74" s="13" t="str">
        <f>'[2]Viec 02T-2019'!B74</f>
        <v>Tuyên Quang</v>
      </c>
      <c r="C74" s="10">
        <f>'[2]Viec 02T-2019'!C74</f>
        <v>2614</v>
      </c>
      <c r="D74" s="10">
        <v>1697</v>
      </c>
      <c r="E74" s="10">
        <v>917</v>
      </c>
      <c r="F74" s="10">
        <f>'[2]Viec 02T-2019'!F74</f>
        <v>6</v>
      </c>
      <c r="G74" s="10">
        <f>'[2]Viec 02T-2019'!G74</f>
        <v>0</v>
      </c>
      <c r="H74" s="10">
        <f>'[2]Viec 02T-2019'!H74</f>
        <v>2608</v>
      </c>
      <c r="I74" s="10">
        <f>'[2]Viec 02T-2019'!I74</f>
        <v>1249</v>
      </c>
      <c r="J74" s="10">
        <f>'[2]Viec 02T-2019'!J74</f>
        <v>632</v>
      </c>
      <c r="K74" s="10">
        <f>'[2]Viec 02T-2019'!K74</f>
        <v>5</v>
      </c>
      <c r="L74" s="10">
        <f>'[2]Viec 02T-2019'!L74</f>
        <v>560</v>
      </c>
      <c r="M74" s="10">
        <f>'[2]Viec 02T-2019'!M74</f>
        <v>46</v>
      </c>
      <c r="N74" s="10">
        <f>'[2]Viec 02T-2019'!N74</f>
        <v>0</v>
      </c>
      <c r="O74" s="10">
        <f>'[2]Viec 02T-2019'!O74</f>
        <v>0</v>
      </c>
      <c r="P74" s="10">
        <f>'[2]Viec 02T-2019'!P74</f>
        <v>6</v>
      </c>
      <c r="Q74" s="10">
        <f>'[2]Viec 02T-2019'!Q74</f>
        <v>1359</v>
      </c>
      <c r="R74" s="10">
        <f t="shared" si="23"/>
        <v>1971</v>
      </c>
      <c r="S74" s="24">
        <f t="shared" si="14"/>
        <v>0.5100080064051241</v>
      </c>
      <c r="T74" s="31">
        <v>1697</v>
      </c>
      <c r="U74" s="33">
        <f t="shared" si="15"/>
        <v>917</v>
      </c>
      <c r="V74" s="33">
        <f t="shared" si="16"/>
        <v>0</v>
      </c>
      <c r="W74" s="22">
        <f t="shared" si="24"/>
        <v>612</v>
      </c>
      <c r="X74" s="23">
        <v>340</v>
      </c>
      <c r="Y74" s="32">
        <f t="shared" si="17"/>
        <v>0.8</v>
      </c>
      <c r="Z74" s="32">
        <f t="shared" si="18"/>
        <v>0.47891104294478526</v>
      </c>
      <c r="AA74" s="34">
        <f t="shared" si="25"/>
        <v>51</v>
      </c>
      <c r="AB74" s="34">
        <f t="shared" si="26"/>
        <v>13</v>
      </c>
      <c r="AC74" s="23">
        <f t="shared" si="19"/>
        <v>0</v>
      </c>
      <c r="AD74" s="23">
        <f t="shared" si="20"/>
        <v>0</v>
      </c>
      <c r="AE74" s="23">
        <f t="shared" si="21"/>
        <v>0</v>
      </c>
      <c r="AF74" s="23">
        <f t="shared" si="22"/>
        <v>0</v>
      </c>
      <c r="AG74" s="23"/>
      <c r="AH74" s="36"/>
      <c r="AI74" s="34"/>
    </row>
    <row r="75" spans="1:35" s="11" customFormat="1" ht="19.5" customHeight="1">
      <c r="A75" s="12">
        <v>61</v>
      </c>
      <c r="B75" s="13" t="str">
        <f>'[2]Viec 02T-2019'!B75</f>
        <v>Vĩnh Long</v>
      </c>
      <c r="C75" s="10">
        <f>'[2]Viec 02T-2019'!C75</f>
        <v>9301</v>
      </c>
      <c r="D75" s="10">
        <v>7203</v>
      </c>
      <c r="E75" s="10">
        <v>2098</v>
      </c>
      <c r="F75" s="10">
        <f>'[2]Viec 02T-2019'!F75</f>
        <v>24</v>
      </c>
      <c r="G75" s="10">
        <f>'[2]Viec 02T-2019'!G75</f>
        <v>2</v>
      </c>
      <c r="H75" s="10">
        <f>'[2]Viec 02T-2019'!H75</f>
        <v>9277</v>
      </c>
      <c r="I75" s="10">
        <f>'[2]Viec 02T-2019'!I75</f>
        <v>5152</v>
      </c>
      <c r="J75" s="10">
        <f>'[2]Viec 02T-2019'!J75</f>
        <v>853</v>
      </c>
      <c r="K75" s="10">
        <f>'[2]Viec 02T-2019'!K75</f>
        <v>27</v>
      </c>
      <c r="L75" s="10">
        <f>'[2]Viec 02T-2019'!L75</f>
        <v>4117</v>
      </c>
      <c r="M75" s="10">
        <f>'[2]Viec 02T-2019'!M75</f>
        <v>107</v>
      </c>
      <c r="N75" s="10">
        <f>'[2]Viec 02T-2019'!N75</f>
        <v>7</v>
      </c>
      <c r="O75" s="10">
        <f>'[2]Viec 02T-2019'!O75</f>
        <v>0</v>
      </c>
      <c r="P75" s="10">
        <f>'[2]Viec 02T-2019'!P75</f>
        <v>41</v>
      </c>
      <c r="Q75" s="10">
        <f>'[2]Viec 02T-2019'!Q75</f>
        <v>4125</v>
      </c>
      <c r="R75" s="10">
        <f t="shared" si="23"/>
        <v>8397</v>
      </c>
      <c r="S75" s="24">
        <f t="shared" si="14"/>
        <v>0.17080745341614906</v>
      </c>
      <c r="T75" s="31">
        <v>7203</v>
      </c>
      <c r="U75" s="33">
        <f t="shared" si="15"/>
        <v>2098</v>
      </c>
      <c r="V75" s="33">
        <f t="shared" si="16"/>
        <v>0</v>
      </c>
      <c r="W75" s="22">
        <f t="shared" si="24"/>
        <v>4272</v>
      </c>
      <c r="X75" s="23">
        <v>2821</v>
      </c>
      <c r="Y75" s="32">
        <f t="shared" si="17"/>
        <v>0.5143566111308047</v>
      </c>
      <c r="Z75" s="32">
        <f t="shared" si="18"/>
        <v>0.5553519456720922</v>
      </c>
      <c r="AA75" s="34">
        <f t="shared" si="25"/>
        <v>17</v>
      </c>
      <c r="AB75" s="34">
        <f t="shared" si="26"/>
        <v>62</v>
      </c>
      <c r="AC75" s="23">
        <f t="shared" si="19"/>
        <v>0</v>
      </c>
      <c r="AD75" s="23">
        <f t="shared" si="20"/>
        <v>0</v>
      </c>
      <c r="AE75" s="23">
        <f t="shared" si="21"/>
        <v>0</v>
      </c>
      <c r="AF75" s="23">
        <f t="shared" si="22"/>
        <v>0</v>
      </c>
      <c r="AG75" s="23"/>
      <c r="AH75" s="36"/>
      <c r="AI75" s="34"/>
    </row>
    <row r="76" spans="1:35" s="11" customFormat="1" ht="19.5" customHeight="1">
      <c r="A76" s="14">
        <v>62</v>
      </c>
      <c r="B76" s="13" t="str">
        <f>'[2]Viec 02T-2019'!B76</f>
        <v>Vĩnh Phúc</v>
      </c>
      <c r="C76" s="10">
        <f>'[2]Viec 02T-2019'!C76</f>
        <v>4351</v>
      </c>
      <c r="D76" s="10">
        <v>2549</v>
      </c>
      <c r="E76" s="10">
        <v>1802</v>
      </c>
      <c r="F76" s="10">
        <f>'[2]Viec 02T-2019'!F76</f>
        <v>41</v>
      </c>
      <c r="G76" s="10">
        <f>'[2]Viec 02T-2019'!G76</f>
        <v>1</v>
      </c>
      <c r="H76" s="10">
        <f>'[2]Viec 02T-2019'!H76</f>
        <v>4310</v>
      </c>
      <c r="I76" s="10">
        <f>'[2]Viec 02T-2019'!I76</f>
        <v>2709</v>
      </c>
      <c r="J76" s="10">
        <f>'[2]Viec 02T-2019'!J76</f>
        <v>1551</v>
      </c>
      <c r="K76" s="10">
        <f>'[2]Viec 02T-2019'!K76</f>
        <v>25</v>
      </c>
      <c r="L76" s="10">
        <f>'[2]Viec 02T-2019'!L76</f>
        <v>1102</v>
      </c>
      <c r="M76" s="10">
        <f>'[2]Viec 02T-2019'!M76</f>
        <v>29</v>
      </c>
      <c r="N76" s="10">
        <f>'[2]Viec 02T-2019'!N76</f>
        <v>2</v>
      </c>
      <c r="O76" s="10">
        <f>'[2]Viec 02T-2019'!O76</f>
        <v>0</v>
      </c>
      <c r="P76" s="10">
        <f>'[2]Viec 02T-2019'!P76</f>
        <v>0</v>
      </c>
      <c r="Q76" s="10">
        <f>'[2]Viec 02T-2019'!Q76</f>
        <v>1601</v>
      </c>
      <c r="R76" s="10">
        <f t="shared" si="23"/>
        <v>2734</v>
      </c>
      <c r="S76" s="24">
        <f t="shared" si="14"/>
        <v>0.5817644887412329</v>
      </c>
      <c r="T76" s="31">
        <v>2549</v>
      </c>
      <c r="U76" s="33">
        <f t="shared" si="15"/>
        <v>1802</v>
      </c>
      <c r="V76" s="33">
        <f t="shared" si="16"/>
        <v>0</v>
      </c>
      <c r="W76" s="22">
        <f t="shared" si="24"/>
        <v>1133</v>
      </c>
      <c r="X76" s="23">
        <v>980</v>
      </c>
      <c r="Y76" s="32">
        <f t="shared" si="17"/>
        <v>0.15612244897959185</v>
      </c>
      <c r="Z76" s="32">
        <f t="shared" si="18"/>
        <v>0.628538283062645</v>
      </c>
      <c r="AA76" s="34">
        <f t="shared" si="25"/>
        <v>39</v>
      </c>
      <c r="AB76" s="34">
        <f t="shared" si="26"/>
        <v>8</v>
      </c>
      <c r="AC76" s="23">
        <f t="shared" si="19"/>
        <v>0</v>
      </c>
      <c r="AD76" s="23">
        <f t="shared" si="20"/>
        <v>0</v>
      </c>
      <c r="AE76" s="23">
        <f t="shared" si="21"/>
        <v>0</v>
      </c>
      <c r="AF76" s="23">
        <f t="shared" si="22"/>
        <v>0</v>
      </c>
      <c r="AG76" s="23"/>
      <c r="AH76" s="36"/>
      <c r="AI76" s="34"/>
    </row>
    <row r="77" spans="1:35" s="11" customFormat="1" ht="19.5" customHeight="1">
      <c r="A77" s="12">
        <v>63</v>
      </c>
      <c r="B77" s="13" t="str">
        <f>'[2]Viec 02T-2019'!B77</f>
        <v>Yên Bái</v>
      </c>
      <c r="C77" s="10">
        <f>'[2]Viec 02T-2019'!C77</f>
        <v>2734</v>
      </c>
      <c r="D77" s="10">
        <v>1457</v>
      </c>
      <c r="E77" s="10">
        <v>1277</v>
      </c>
      <c r="F77" s="10">
        <f>'[2]Viec 02T-2019'!F77</f>
        <v>4</v>
      </c>
      <c r="G77" s="10">
        <f>'[2]Viec 02T-2019'!G77</f>
        <v>0</v>
      </c>
      <c r="H77" s="10">
        <f>'[2]Viec 02T-2019'!H77</f>
        <v>2730</v>
      </c>
      <c r="I77" s="10">
        <f>'[2]Viec 02T-2019'!I77</f>
        <v>1647</v>
      </c>
      <c r="J77" s="10">
        <f>'[2]Viec 02T-2019'!J77</f>
        <v>922</v>
      </c>
      <c r="K77" s="10">
        <f>'[2]Viec 02T-2019'!K77</f>
        <v>27</v>
      </c>
      <c r="L77" s="10">
        <f>'[2]Viec 02T-2019'!L77</f>
        <v>691</v>
      </c>
      <c r="M77" s="10">
        <f>'[2]Viec 02T-2019'!M77</f>
        <v>5</v>
      </c>
      <c r="N77" s="10">
        <f>'[2]Viec 02T-2019'!N77</f>
        <v>2</v>
      </c>
      <c r="O77" s="10">
        <f>'[2]Viec 02T-2019'!O77</f>
        <v>0</v>
      </c>
      <c r="P77" s="10">
        <f>'[2]Viec 02T-2019'!P77</f>
        <v>0</v>
      </c>
      <c r="Q77" s="10">
        <f>'[2]Viec 02T-2019'!Q77</f>
        <v>1083</v>
      </c>
      <c r="R77" s="10">
        <f t="shared" si="23"/>
        <v>1781</v>
      </c>
      <c r="S77" s="24">
        <f t="shared" si="14"/>
        <v>0.5761991499696417</v>
      </c>
      <c r="T77" s="31">
        <v>1457</v>
      </c>
      <c r="U77" s="33">
        <f t="shared" si="15"/>
        <v>1277</v>
      </c>
      <c r="V77" s="33">
        <f t="shared" si="16"/>
        <v>0</v>
      </c>
      <c r="W77" s="22">
        <f t="shared" si="24"/>
        <v>698</v>
      </c>
      <c r="X77" s="23">
        <v>342</v>
      </c>
      <c r="Y77" s="32">
        <f t="shared" si="17"/>
        <v>1.04093567251462</v>
      </c>
      <c r="Z77" s="32">
        <f t="shared" si="18"/>
        <v>0.6032967032967033</v>
      </c>
      <c r="AA77" s="34">
        <f t="shared" si="25"/>
        <v>49</v>
      </c>
      <c r="AB77" s="34">
        <f t="shared" si="26"/>
        <v>9</v>
      </c>
      <c r="AC77" s="23">
        <f t="shared" si="19"/>
        <v>0</v>
      </c>
      <c r="AD77" s="23">
        <f t="shared" si="20"/>
        <v>0</v>
      </c>
      <c r="AE77" s="23">
        <f t="shared" si="21"/>
        <v>0</v>
      </c>
      <c r="AF77" s="23">
        <f t="shared" si="22"/>
        <v>0</v>
      </c>
      <c r="AG77" s="23"/>
      <c r="AH77" s="36"/>
      <c r="AI77" s="34"/>
    </row>
    <row r="78" spans="2:19" ht="15.75">
      <c r="B78" s="55"/>
      <c r="C78" s="55"/>
      <c r="D78" s="55"/>
      <c r="E78" s="55"/>
      <c r="F78" s="15"/>
      <c r="G78" s="15"/>
      <c r="H78" s="16"/>
      <c r="I78" s="16"/>
      <c r="J78" s="16"/>
      <c r="K78" s="16"/>
      <c r="L78" s="16"/>
      <c r="M78" s="16"/>
      <c r="N78" s="16"/>
      <c r="O78" s="56" t="s">
        <v>55</v>
      </c>
      <c r="P78" s="56"/>
      <c r="Q78" s="56"/>
      <c r="R78" s="56"/>
      <c r="S78" s="56"/>
    </row>
    <row r="79" spans="2:19" ht="15.75" customHeight="1">
      <c r="B79" s="19"/>
      <c r="C79" s="41" t="s">
        <v>38</v>
      </c>
      <c r="D79" s="41"/>
      <c r="E79" s="41"/>
      <c r="F79" s="18"/>
      <c r="G79" s="18"/>
      <c r="H79" s="19"/>
      <c r="I79" s="19"/>
      <c r="J79" s="19"/>
      <c r="K79" s="19"/>
      <c r="L79" s="19"/>
      <c r="M79" s="19"/>
      <c r="N79" s="40" t="s">
        <v>56</v>
      </c>
      <c r="O79" s="40"/>
      <c r="P79" s="40"/>
      <c r="Q79" s="40"/>
      <c r="R79" s="19"/>
      <c r="S79" s="19"/>
    </row>
    <row r="80" spans="2:19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40"/>
      <c r="O80" s="40"/>
      <c r="P80" s="40"/>
      <c r="Q80" s="40"/>
      <c r="R80" s="19"/>
      <c r="S80" s="19"/>
    </row>
    <row r="81" spans="2:19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0"/>
      <c r="O81" s="30"/>
      <c r="P81" s="30"/>
      <c r="Q81" s="30"/>
      <c r="R81" s="19"/>
      <c r="S81" s="19"/>
    </row>
    <row r="82" spans="2:19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0"/>
      <c r="O82" s="30"/>
      <c r="P82" s="30"/>
      <c r="Q82" s="30"/>
      <c r="R82" s="19"/>
      <c r="S82" s="19"/>
    </row>
    <row r="83" spans="2:19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0"/>
      <c r="O83" s="30"/>
      <c r="P83" s="30"/>
      <c r="Q83" s="30"/>
      <c r="R83" s="19"/>
      <c r="S83" s="19"/>
    </row>
    <row r="84" spans="2:19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0"/>
      <c r="O84" s="30"/>
      <c r="P84" s="30"/>
      <c r="Q84" s="30"/>
      <c r="R84" s="19"/>
      <c r="S84" s="19"/>
    </row>
    <row r="85" spans="2:19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0"/>
      <c r="O85" s="30"/>
      <c r="P85" s="30"/>
      <c r="Q85" s="30"/>
      <c r="R85" s="19"/>
      <c r="S85" s="19"/>
    </row>
    <row r="86" spans="2:19" ht="15.75">
      <c r="B86" s="19"/>
      <c r="C86" s="41" t="s">
        <v>46</v>
      </c>
      <c r="D86" s="41"/>
      <c r="E86" s="41"/>
      <c r="F86" s="18"/>
      <c r="G86" s="18"/>
      <c r="H86" s="19"/>
      <c r="I86" s="19"/>
      <c r="J86" s="19"/>
      <c r="K86" s="19"/>
      <c r="L86" s="19"/>
      <c r="M86" s="19"/>
      <c r="N86" s="40" t="s">
        <v>57</v>
      </c>
      <c r="O86" s="40"/>
      <c r="P86" s="40"/>
      <c r="Q86" s="40"/>
      <c r="R86" s="19"/>
      <c r="S86" s="19"/>
    </row>
    <row r="87" ht="12.75">
      <c r="B87" s="17"/>
    </row>
  </sheetData>
  <sheetProtection/>
  <mergeCells count="46">
    <mergeCell ref="Z8:Z12"/>
    <mergeCell ref="Y8:Y12"/>
    <mergeCell ref="W8:W12"/>
    <mergeCell ref="J10:P10"/>
    <mergeCell ref="J11:J12"/>
    <mergeCell ref="K11:K12"/>
    <mergeCell ref="L11:L12"/>
    <mergeCell ref="X8:X12"/>
    <mergeCell ref="R8:R12"/>
    <mergeCell ref="S8:S12"/>
    <mergeCell ref="AA8:AA12"/>
    <mergeCell ref="T8:T12"/>
    <mergeCell ref="U8:U12"/>
    <mergeCell ref="H8:Q8"/>
    <mergeCell ref="AB8:AB12"/>
    <mergeCell ref="A8:A12"/>
    <mergeCell ref="B8:B12"/>
    <mergeCell ref="C8:E8"/>
    <mergeCell ref="F8:F12"/>
    <mergeCell ref="G8:G12"/>
    <mergeCell ref="A13:B13"/>
    <mergeCell ref="C9:C12"/>
    <mergeCell ref="D9:E9"/>
    <mergeCell ref="B78:E78"/>
    <mergeCell ref="O78:S78"/>
    <mergeCell ref="P11:P12"/>
    <mergeCell ref="D10:D12"/>
    <mergeCell ref="B1:G1"/>
    <mergeCell ref="B2:G2"/>
    <mergeCell ref="A3:L3"/>
    <mergeCell ref="A4:S6"/>
    <mergeCell ref="P7:S7"/>
    <mergeCell ref="I10:I12"/>
    <mergeCell ref="E10:E12"/>
    <mergeCell ref="H9:H12"/>
    <mergeCell ref="I9:P9"/>
    <mergeCell ref="Q9:Q12"/>
    <mergeCell ref="V8:V12"/>
    <mergeCell ref="N80:Q80"/>
    <mergeCell ref="C79:E79"/>
    <mergeCell ref="N79:Q79"/>
    <mergeCell ref="C86:E86"/>
    <mergeCell ref="N86:Q86"/>
    <mergeCell ref="M11:M12"/>
    <mergeCell ref="N11:N12"/>
    <mergeCell ref="O11:O12"/>
  </mergeCells>
  <printOptions/>
  <pageMargins left="0.354330708661417" right="0.24" top="0.47244094488189" bottom="0.551181102362205" header="0.31496062992126" footer="0.31496062992126"/>
  <pageSetup horizontalDpi="600" verticalDpi="600" orientation="landscape" paperSize="9" r:id="rId2"/>
  <headerFooter differentFirst="1" alignWithMargins="0">
    <oddFooter>&amp;C&amp;P</oddFooter>
  </headerFooter>
  <rowBreaks count="1" manualBreakCount="1">
    <brk id="28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I87"/>
  <sheetViews>
    <sheetView tabSelected="1" view="pageBreakPreview" zoomScaleNormal="70" zoomScaleSheetLayoutView="100" workbookViewId="0" topLeftCell="A1">
      <selection activeCell="D14" sqref="D14:E14"/>
    </sheetView>
  </sheetViews>
  <sheetFormatPr defaultColWidth="9.00390625" defaultRowHeight="15.75"/>
  <cols>
    <col min="1" max="1" width="3.25390625" style="1" customWidth="1"/>
    <col min="2" max="2" width="10.25390625" style="1" customWidth="1"/>
    <col min="3" max="3" width="7.25390625" style="1" customWidth="1"/>
    <col min="4" max="4" width="7.375" style="1" customWidth="1"/>
    <col min="5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10" width="7.0039062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7.00390625" style="1" customWidth="1"/>
    <col min="20" max="20" width="5.50390625" style="1" customWidth="1"/>
    <col min="21" max="21" width="14.25390625" style="1" customWidth="1"/>
    <col min="22" max="22" width="13.00390625" style="1" customWidth="1"/>
    <col min="23" max="23" width="12.875" style="1" customWidth="1"/>
    <col min="24" max="24" width="12.00390625" style="1" customWidth="1"/>
    <col min="25" max="25" width="14.50390625" style="1" customWidth="1"/>
    <col min="26" max="29" width="9.00390625" style="1" customWidth="1"/>
    <col min="30" max="30" width="14.625" style="34" customWidth="1"/>
    <col min="31" max="31" width="13.50390625" style="34" customWidth="1"/>
    <col min="32" max="33" width="6.125" style="34" customWidth="1"/>
    <col min="34" max="34" width="13.25390625" style="1" bestFit="1" customWidth="1"/>
    <col min="35" max="16384" width="9.00390625" style="1" customWidth="1"/>
  </cols>
  <sheetData>
    <row r="1" spans="2:10" ht="18.75" customHeight="1">
      <c r="B1" s="43" t="s">
        <v>0</v>
      </c>
      <c r="C1" s="43"/>
      <c r="D1" s="43"/>
      <c r="E1" s="43"/>
      <c r="F1" s="43"/>
      <c r="G1" s="43"/>
      <c r="H1" s="43"/>
      <c r="I1" s="20"/>
      <c r="J1" s="20"/>
    </row>
    <row r="2" spans="2:10" ht="31.5" customHeight="1">
      <c r="B2" s="44" t="s">
        <v>1</v>
      </c>
      <c r="C2" s="44"/>
      <c r="D2" s="44"/>
      <c r="E2" s="44"/>
      <c r="F2" s="44"/>
      <c r="G2" s="44"/>
      <c r="H2" s="44"/>
      <c r="I2" s="21"/>
      <c r="J2" s="21"/>
    </row>
    <row r="3" spans="1:16" ht="6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P3" s="2"/>
    </row>
    <row r="4" spans="1:20" ht="15.75" customHeight="1">
      <c r="A4" s="46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22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3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3" t="s">
        <v>39</v>
      </c>
      <c r="R7" s="48"/>
      <c r="S7" s="48"/>
      <c r="T7" s="48"/>
    </row>
    <row r="8" spans="1:29" ht="14.25" customHeight="1">
      <c r="A8" s="59" t="s">
        <v>3</v>
      </c>
      <c r="B8" s="59" t="s">
        <v>4</v>
      </c>
      <c r="C8" s="42" t="s">
        <v>5</v>
      </c>
      <c r="D8" s="42"/>
      <c r="E8" s="42"/>
      <c r="F8" s="49" t="s">
        <v>6</v>
      </c>
      <c r="G8" s="42" t="s">
        <v>7</v>
      </c>
      <c r="H8" s="52" t="s">
        <v>8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62" t="s">
        <v>9</v>
      </c>
      <c r="T8" s="42" t="s">
        <v>41</v>
      </c>
      <c r="U8" s="58" t="s">
        <v>52</v>
      </c>
      <c r="V8" s="57" t="s">
        <v>16</v>
      </c>
      <c r="W8" s="37" t="s">
        <v>50</v>
      </c>
      <c r="X8" s="57" t="s">
        <v>51</v>
      </c>
      <c r="Y8" s="57" t="s">
        <v>47</v>
      </c>
      <c r="Z8" s="57" t="s">
        <v>44</v>
      </c>
      <c r="AA8" s="37" t="s">
        <v>45</v>
      </c>
      <c r="AB8" s="57" t="s">
        <v>48</v>
      </c>
      <c r="AC8" s="57" t="s">
        <v>49</v>
      </c>
    </row>
    <row r="9" spans="1:29" ht="14.25" customHeight="1">
      <c r="A9" s="59"/>
      <c r="B9" s="59"/>
      <c r="C9" s="42" t="s">
        <v>10</v>
      </c>
      <c r="D9" s="42" t="s">
        <v>11</v>
      </c>
      <c r="E9" s="42"/>
      <c r="F9" s="50"/>
      <c r="G9" s="42"/>
      <c r="H9" s="42" t="s">
        <v>14</v>
      </c>
      <c r="I9" s="52" t="s">
        <v>12</v>
      </c>
      <c r="J9" s="52"/>
      <c r="K9" s="52"/>
      <c r="L9" s="52"/>
      <c r="M9" s="52"/>
      <c r="N9" s="52"/>
      <c r="O9" s="52"/>
      <c r="P9" s="52"/>
      <c r="Q9" s="52"/>
      <c r="R9" s="42" t="s">
        <v>13</v>
      </c>
      <c r="S9" s="62"/>
      <c r="T9" s="42"/>
      <c r="U9" s="58"/>
      <c r="V9" s="57"/>
      <c r="W9" s="38"/>
      <c r="X9" s="57"/>
      <c r="Y9" s="57"/>
      <c r="Z9" s="57"/>
      <c r="AA9" s="38"/>
      <c r="AB9" s="57"/>
      <c r="AC9" s="57"/>
    </row>
    <row r="10" spans="1:29" ht="14.25" customHeight="1">
      <c r="A10" s="59"/>
      <c r="B10" s="59"/>
      <c r="C10" s="42"/>
      <c r="D10" s="42" t="s">
        <v>15</v>
      </c>
      <c r="E10" s="42" t="s">
        <v>16</v>
      </c>
      <c r="F10" s="50"/>
      <c r="G10" s="42"/>
      <c r="H10" s="42"/>
      <c r="I10" s="49" t="s">
        <v>14</v>
      </c>
      <c r="J10" s="60" t="s">
        <v>11</v>
      </c>
      <c r="K10" s="61"/>
      <c r="L10" s="61"/>
      <c r="M10" s="61"/>
      <c r="N10" s="61"/>
      <c r="O10" s="61"/>
      <c r="P10" s="61"/>
      <c r="Q10" s="61"/>
      <c r="R10" s="42"/>
      <c r="S10" s="62"/>
      <c r="T10" s="42"/>
      <c r="U10" s="58"/>
      <c r="V10" s="57"/>
      <c r="W10" s="38"/>
      <c r="X10" s="57"/>
      <c r="Y10" s="57"/>
      <c r="Z10" s="57"/>
      <c r="AA10" s="38"/>
      <c r="AB10" s="57"/>
      <c r="AC10" s="57"/>
    </row>
    <row r="11" spans="1:29" ht="12.75" customHeight="1">
      <c r="A11" s="59"/>
      <c r="B11" s="59"/>
      <c r="C11" s="42"/>
      <c r="D11" s="42"/>
      <c r="E11" s="42"/>
      <c r="F11" s="50"/>
      <c r="G11" s="42"/>
      <c r="H11" s="42"/>
      <c r="I11" s="50"/>
      <c r="J11" s="52" t="s">
        <v>17</v>
      </c>
      <c r="K11" s="42" t="s">
        <v>18</v>
      </c>
      <c r="L11" s="49" t="s">
        <v>40</v>
      </c>
      <c r="M11" s="42" t="s">
        <v>19</v>
      </c>
      <c r="N11" s="42" t="s">
        <v>20</v>
      </c>
      <c r="O11" s="42" t="s">
        <v>21</v>
      </c>
      <c r="P11" s="42" t="s">
        <v>22</v>
      </c>
      <c r="Q11" s="52" t="s">
        <v>23</v>
      </c>
      <c r="R11" s="42"/>
      <c r="S11" s="62"/>
      <c r="T11" s="42"/>
      <c r="U11" s="58"/>
      <c r="V11" s="57"/>
      <c r="W11" s="38"/>
      <c r="X11" s="57"/>
      <c r="Y11" s="57"/>
      <c r="Z11" s="57"/>
      <c r="AA11" s="38"/>
      <c r="AB11" s="57"/>
      <c r="AC11" s="57"/>
    </row>
    <row r="12" spans="1:29" ht="56.25" customHeight="1">
      <c r="A12" s="59"/>
      <c r="B12" s="59"/>
      <c r="C12" s="42"/>
      <c r="D12" s="42"/>
      <c r="E12" s="42"/>
      <c r="F12" s="51"/>
      <c r="G12" s="42"/>
      <c r="H12" s="42"/>
      <c r="I12" s="51"/>
      <c r="J12" s="52"/>
      <c r="K12" s="42"/>
      <c r="L12" s="51"/>
      <c r="M12" s="42"/>
      <c r="N12" s="42"/>
      <c r="O12" s="42"/>
      <c r="P12" s="42"/>
      <c r="Q12" s="52"/>
      <c r="R12" s="42"/>
      <c r="S12" s="62"/>
      <c r="T12" s="42"/>
      <c r="U12" s="58"/>
      <c r="V12" s="57"/>
      <c r="W12" s="39"/>
      <c r="X12" s="57"/>
      <c r="Y12" s="57"/>
      <c r="Z12" s="57"/>
      <c r="AA12" s="39"/>
      <c r="AB12" s="57"/>
      <c r="AC12" s="57"/>
    </row>
    <row r="13" spans="1:21" ht="13.5" customHeight="1">
      <c r="A13" s="53" t="s">
        <v>24</v>
      </c>
      <c r="B13" s="54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42</v>
      </c>
      <c r="U13" s="25"/>
    </row>
    <row r="14" spans="1:35" ht="20.25" customHeight="1">
      <c r="A14" s="6"/>
      <c r="B14" s="8" t="s">
        <v>37</v>
      </c>
      <c r="C14" s="26">
        <f aca="true" t="shared" si="0" ref="C14:R14">SUM(C15:C77)</f>
        <v>169094662923.82098</v>
      </c>
      <c r="D14" s="26">
        <v>140804330025.302</v>
      </c>
      <c r="E14" s="26">
        <f>C14-D14</f>
        <v>28290332898.518982</v>
      </c>
      <c r="F14" s="26">
        <f t="shared" si="0"/>
        <v>1767384315.2189999</v>
      </c>
      <c r="G14" s="26">
        <f t="shared" si="0"/>
        <v>4192712416.376</v>
      </c>
      <c r="H14" s="26">
        <f t="shared" si="0"/>
        <v>167327278615.54294</v>
      </c>
      <c r="I14" s="26">
        <f t="shared" si="0"/>
        <v>85868149555.63199</v>
      </c>
      <c r="J14" s="26">
        <f t="shared" si="0"/>
        <v>2619927538.446</v>
      </c>
      <c r="K14" s="26">
        <f t="shared" si="0"/>
        <v>956289516.276</v>
      </c>
      <c r="L14" s="26">
        <f t="shared" si="0"/>
        <v>1396910.5</v>
      </c>
      <c r="M14" s="26">
        <f t="shared" si="0"/>
        <v>77529858367.779</v>
      </c>
      <c r="N14" s="26">
        <f t="shared" si="0"/>
        <v>3091521144.415</v>
      </c>
      <c r="O14" s="26">
        <f t="shared" si="0"/>
        <v>959582503.3929999</v>
      </c>
      <c r="P14" s="26">
        <f t="shared" si="0"/>
        <v>3064361</v>
      </c>
      <c r="Q14" s="26">
        <f t="shared" si="0"/>
        <v>706509213.8230001</v>
      </c>
      <c r="R14" s="26">
        <f t="shared" si="0"/>
        <v>81459129059.91098</v>
      </c>
      <c r="S14" s="27">
        <f aca="true" t="shared" si="1" ref="S14:S45">M14+N14+O14+P14+Q14+R14</f>
        <v>163749664650.32098</v>
      </c>
      <c r="T14" s="28">
        <f aca="true" t="shared" si="2" ref="T14:T45">(J14+K14+L14)/I14</f>
        <v>0.04166403938755134</v>
      </c>
      <c r="U14" s="29">
        <v>140804330025.302</v>
      </c>
      <c r="V14" s="29">
        <f aca="true" t="shared" si="3" ref="V14:V45">C14-U14</f>
        <v>28290332898.518982</v>
      </c>
      <c r="W14" s="29"/>
      <c r="X14" s="22">
        <f aca="true" t="shared" si="4" ref="X14:X45">M14+N14+O14+P14+Q14</f>
        <v>82290535590.41</v>
      </c>
      <c r="Y14" s="34">
        <v>55352131356.616005</v>
      </c>
      <c r="Z14" s="32">
        <f aca="true" t="shared" si="5" ref="Z14:Z45">(X14-Y14)/Y14</f>
        <v>0.48667329646691493</v>
      </c>
      <c r="AA14" s="32">
        <f aca="true" t="shared" si="6" ref="AA14:AA45">I14/H14</f>
        <v>0.5131748407438436</v>
      </c>
      <c r="AB14" s="32"/>
      <c r="AC14" s="32"/>
      <c r="AD14" s="34">
        <f aca="true" t="shared" si="7" ref="AD14:AD45">C14-D14-E14</f>
        <v>0</v>
      </c>
      <c r="AE14" s="34">
        <f aca="true" t="shared" si="8" ref="AE14:AE45">C14-F14-H14</f>
        <v>-6.940948486328125</v>
      </c>
      <c r="AF14" s="34">
        <f aca="true" t="shared" si="9" ref="AF14:AF45">H14-I14-R14</f>
        <v>0</v>
      </c>
      <c r="AG14" s="34">
        <f aca="true" t="shared" si="10" ref="AG14:AG45">I14-J14-K14-L14-M14-N14-O14-P14-Q14</f>
        <v>-1.8477439880371094E-05</v>
      </c>
      <c r="AH14" s="35"/>
      <c r="AI14" s="32"/>
    </row>
    <row r="15" spans="1:35" s="11" customFormat="1" ht="20.25" customHeight="1">
      <c r="A15" s="12">
        <v>1</v>
      </c>
      <c r="B15" s="13" t="str">
        <f>'[2]Tien 02T-2019'!B15</f>
        <v>An Giang</v>
      </c>
      <c r="C15" s="27">
        <f>'[2]Tien 02T-2019'!C15</f>
        <v>3630457138</v>
      </c>
      <c r="D15" s="27">
        <v>2958258911</v>
      </c>
      <c r="E15" s="27">
        <v>672198227</v>
      </c>
      <c r="F15" s="27">
        <f>'[2]Tien 02T-2019'!F15</f>
        <v>28756076</v>
      </c>
      <c r="G15" s="27">
        <f>'[2]Tien 02T-2019'!G15</f>
        <v>156969312</v>
      </c>
      <c r="H15" s="27">
        <f>'[2]Tien 02T-2019'!H15</f>
        <v>3601701069</v>
      </c>
      <c r="I15" s="27">
        <f>'[2]Tien 02T-2019'!I15</f>
        <v>2216939028</v>
      </c>
      <c r="J15" s="27">
        <f>'[2]Tien 02T-2019'!J15</f>
        <v>52761812</v>
      </c>
      <c r="K15" s="27">
        <f>'[2]Tien 02T-2019'!K15</f>
        <v>4615010</v>
      </c>
      <c r="L15" s="27">
        <f>'[2]Tien 02T-2019'!L15</f>
        <v>13660</v>
      </c>
      <c r="M15" s="27">
        <f>'[2]Tien 02T-2019'!M15</f>
        <v>2040965536</v>
      </c>
      <c r="N15" s="27">
        <f>'[2]Tien 02T-2019'!N15</f>
        <v>52898873</v>
      </c>
      <c r="O15" s="27">
        <f>'[2]Tien 02T-2019'!O15</f>
        <v>51784696</v>
      </c>
      <c r="P15" s="27">
        <f>'[2]Tien 02T-2019'!P15</f>
        <v>0</v>
      </c>
      <c r="Q15" s="27">
        <f>'[2]Tien 02T-2019'!Q15</f>
        <v>13899441</v>
      </c>
      <c r="R15" s="27">
        <f>'[2]Tien 02T-2019'!R15</f>
        <v>1384762041</v>
      </c>
      <c r="S15" s="27">
        <f t="shared" si="1"/>
        <v>3544310587</v>
      </c>
      <c r="T15" s="28">
        <f t="shared" si="2"/>
        <v>0.025887262245445932</v>
      </c>
      <c r="U15" s="29">
        <v>2958258911</v>
      </c>
      <c r="V15" s="29">
        <f t="shared" si="3"/>
        <v>672198227</v>
      </c>
      <c r="W15" s="29">
        <f aca="true" t="shared" si="11" ref="W15:W46">D15-U15</f>
        <v>0</v>
      </c>
      <c r="X15" s="22">
        <f t="shared" si="4"/>
        <v>2159548546</v>
      </c>
      <c r="Y15" s="31">
        <v>826275153</v>
      </c>
      <c r="Z15" s="32">
        <f t="shared" si="5"/>
        <v>1.613594924353244</v>
      </c>
      <c r="AA15" s="32">
        <f t="shared" si="6"/>
        <v>0.6155255490471688</v>
      </c>
      <c r="AB15" s="34">
        <f aca="true" t="shared" si="12" ref="AB15:AB46">RANK(C15,$C$15:$C$77)</f>
        <v>8</v>
      </c>
      <c r="AC15" s="34">
        <f aca="true" t="shared" si="13" ref="AC15:AC46">RANK(T15,$T$15:$T$77)</f>
        <v>53</v>
      </c>
      <c r="AD15" s="34">
        <f t="shared" si="7"/>
        <v>0</v>
      </c>
      <c r="AE15" s="34">
        <f t="shared" si="8"/>
        <v>-7</v>
      </c>
      <c r="AF15" s="34">
        <f t="shared" si="9"/>
        <v>0</v>
      </c>
      <c r="AG15" s="34">
        <f t="shared" si="10"/>
        <v>0</v>
      </c>
      <c r="AH15" s="35" t="b">
        <f>B15='[1]Tien 12T-2018'!B16</f>
        <v>1</v>
      </c>
      <c r="AI15" s="32"/>
    </row>
    <row r="16" spans="1:35" s="11" customFormat="1" ht="20.25" customHeight="1">
      <c r="A16" s="14">
        <v>2</v>
      </c>
      <c r="B16" s="13" t="str">
        <f>'[2]Tien 02T-2019'!B16</f>
        <v>Bắc Giang</v>
      </c>
      <c r="C16" s="27">
        <f>'[2]Tien 02T-2019'!C16</f>
        <v>1159315225</v>
      </c>
      <c r="D16" s="27">
        <v>899944699</v>
      </c>
      <c r="E16" s="27">
        <v>259370526</v>
      </c>
      <c r="F16" s="27">
        <f>'[2]Tien 02T-2019'!F16</f>
        <v>15954119</v>
      </c>
      <c r="G16" s="27">
        <f>'[2]Tien 02T-2019'!G16</f>
        <v>1028240</v>
      </c>
      <c r="H16" s="27">
        <f>'[2]Tien 02T-2019'!H16</f>
        <v>1143361106</v>
      </c>
      <c r="I16" s="27">
        <f>'[2]Tien 02T-2019'!I16</f>
        <v>488673736</v>
      </c>
      <c r="J16" s="27">
        <f>'[2]Tien 02T-2019'!J16</f>
        <v>37893779</v>
      </c>
      <c r="K16" s="27">
        <f>'[2]Tien 02T-2019'!K16</f>
        <v>2923651</v>
      </c>
      <c r="L16" s="27">
        <f>'[2]Tien 02T-2019'!L16</f>
        <v>5000</v>
      </c>
      <c r="M16" s="27">
        <f>'[2]Tien 02T-2019'!M16</f>
        <v>403962191</v>
      </c>
      <c r="N16" s="27">
        <f>'[2]Tien 02T-2019'!N16</f>
        <v>42842135</v>
      </c>
      <c r="O16" s="27">
        <f>'[2]Tien 02T-2019'!O16</f>
        <v>7150</v>
      </c>
      <c r="P16" s="27">
        <f>'[2]Tien 02T-2019'!P16</f>
        <v>0</v>
      </c>
      <c r="Q16" s="27">
        <f>'[2]Tien 02T-2019'!Q16</f>
        <v>1039830</v>
      </c>
      <c r="R16" s="27">
        <f>'[2]Tien 02T-2019'!R16</f>
        <v>654687370</v>
      </c>
      <c r="S16" s="27">
        <f t="shared" si="1"/>
        <v>1102538676</v>
      </c>
      <c r="T16" s="28">
        <f t="shared" si="2"/>
        <v>0.08353718850157317</v>
      </c>
      <c r="U16" s="29">
        <v>899944699</v>
      </c>
      <c r="V16" s="29">
        <f t="shared" si="3"/>
        <v>259370526</v>
      </c>
      <c r="W16" s="29">
        <f t="shared" si="11"/>
        <v>0</v>
      </c>
      <c r="X16" s="22">
        <f t="shared" si="4"/>
        <v>447851306</v>
      </c>
      <c r="Y16" s="31">
        <v>386203569</v>
      </c>
      <c r="Z16" s="32">
        <f t="shared" si="5"/>
        <v>0.1596249800581206</v>
      </c>
      <c r="AA16" s="32">
        <f t="shared" si="6"/>
        <v>0.42740104892110964</v>
      </c>
      <c r="AB16" s="34">
        <f t="shared" si="12"/>
        <v>30</v>
      </c>
      <c r="AC16" s="34">
        <f t="shared" si="13"/>
        <v>18</v>
      </c>
      <c r="AD16" s="34">
        <f t="shared" si="7"/>
        <v>0</v>
      </c>
      <c r="AE16" s="34">
        <f t="shared" si="8"/>
        <v>0</v>
      </c>
      <c r="AF16" s="34">
        <f t="shared" si="9"/>
        <v>0</v>
      </c>
      <c r="AG16" s="34">
        <f t="shared" si="10"/>
        <v>0</v>
      </c>
      <c r="AH16" s="35" t="b">
        <f>B16='[1]Tien 12T-2018'!B17</f>
        <v>1</v>
      </c>
      <c r="AI16" s="32"/>
    </row>
    <row r="17" spans="1:35" s="11" customFormat="1" ht="20.25" customHeight="1">
      <c r="A17" s="12">
        <v>3</v>
      </c>
      <c r="B17" s="13" t="str">
        <f>'[2]Tien 02T-2019'!B17</f>
        <v>Bắc Kạn</v>
      </c>
      <c r="C17" s="27">
        <f>'[2]Tien 02T-2019'!C17</f>
        <v>72106942</v>
      </c>
      <c r="D17" s="27">
        <v>62015004</v>
      </c>
      <c r="E17" s="27">
        <v>10091938</v>
      </c>
      <c r="F17" s="27">
        <f>'[2]Tien 02T-2019'!F17</f>
        <v>518465</v>
      </c>
      <c r="G17" s="27">
        <f>'[2]Tien 02T-2019'!G17</f>
        <v>0</v>
      </c>
      <c r="H17" s="27">
        <f>'[2]Tien 02T-2019'!H17</f>
        <v>71588477</v>
      </c>
      <c r="I17" s="27">
        <f>'[2]Tien 02T-2019'!I17</f>
        <v>16676383</v>
      </c>
      <c r="J17" s="27">
        <f>'[2]Tien 02T-2019'!J17</f>
        <v>829543</v>
      </c>
      <c r="K17" s="27">
        <f>'[2]Tien 02T-2019'!K17</f>
        <v>30613</v>
      </c>
      <c r="L17" s="27">
        <f>'[2]Tien 02T-2019'!L17</f>
        <v>0</v>
      </c>
      <c r="M17" s="27">
        <f>'[2]Tien 02T-2019'!M17</f>
        <v>14003934</v>
      </c>
      <c r="N17" s="27">
        <f>'[2]Tien 02T-2019'!N17</f>
        <v>1765675</v>
      </c>
      <c r="O17" s="27">
        <f>'[2]Tien 02T-2019'!O17</f>
        <v>0</v>
      </c>
      <c r="P17" s="27">
        <f>'[2]Tien 02T-2019'!P17</f>
        <v>0</v>
      </c>
      <c r="Q17" s="27">
        <f>'[2]Tien 02T-2019'!Q17</f>
        <v>46618</v>
      </c>
      <c r="R17" s="27">
        <f>'[2]Tien 02T-2019'!R17</f>
        <v>54912094</v>
      </c>
      <c r="S17" s="27">
        <f t="shared" si="1"/>
        <v>70728321</v>
      </c>
      <c r="T17" s="28">
        <f t="shared" si="2"/>
        <v>0.0515792903053378</v>
      </c>
      <c r="U17" s="29">
        <v>62015004</v>
      </c>
      <c r="V17" s="29">
        <f t="shared" si="3"/>
        <v>10091938</v>
      </c>
      <c r="W17" s="29">
        <f t="shared" si="11"/>
        <v>0</v>
      </c>
      <c r="X17" s="22">
        <f t="shared" si="4"/>
        <v>15816227</v>
      </c>
      <c r="Y17" s="31">
        <v>7299484</v>
      </c>
      <c r="Z17" s="32">
        <f t="shared" si="5"/>
        <v>1.1667595956097718</v>
      </c>
      <c r="AA17" s="32">
        <f t="shared" si="6"/>
        <v>0.2329478667355921</v>
      </c>
      <c r="AB17" s="34">
        <f t="shared" si="12"/>
        <v>59</v>
      </c>
      <c r="AC17" s="34">
        <f t="shared" si="13"/>
        <v>36</v>
      </c>
      <c r="AD17" s="34">
        <f t="shared" si="7"/>
        <v>0</v>
      </c>
      <c r="AE17" s="34">
        <f t="shared" si="8"/>
        <v>0</v>
      </c>
      <c r="AF17" s="34">
        <f t="shared" si="9"/>
        <v>0</v>
      </c>
      <c r="AG17" s="34">
        <f t="shared" si="10"/>
        <v>0</v>
      </c>
      <c r="AH17" s="35" t="b">
        <f>B17='[1]Tien 12T-2018'!B18</f>
        <v>1</v>
      </c>
      <c r="AI17" s="32"/>
    </row>
    <row r="18" spans="1:35" s="11" customFormat="1" ht="20.25" customHeight="1">
      <c r="A18" s="14">
        <v>4</v>
      </c>
      <c r="B18" s="13" t="str">
        <f>'[2]Tien 02T-2019'!B18</f>
        <v>Bạc Liêu</v>
      </c>
      <c r="C18" s="27">
        <f>'[2]Tien 02T-2019'!C18</f>
        <v>910980245</v>
      </c>
      <c r="D18" s="27">
        <v>778223284</v>
      </c>
      <c r="E18" s="27">
        <v>132756961</v>
      </c>
      <c r="F18" s="27">
        <f>'[2]Tien 02T-2019'!F18</f>
        <v>3579222</v>
      </c>
      <c r="G18" s="27">
        <f>'[2]Tien 02T-2019'!G18</f>
        <v>0</v>
      </c>
      <c r="H18" s="27">
        <f>'[2]Tien 02T-2019'!H18</f>
        <v>907401023</v>
      </c>
      <c r="I18" s="27">
        <f>'[2]Tien 02T-2019'!I18</f>
        <v>594210166</v>
      </c>
      <c r="J18" s="27">
        <f>'[2]Tien 02T-2019'!J18</f>
        <v>23216957</v>
      </c>
      <c r="K18" s="27">
        <f>'[2]Tien 02T-2019'!K18</f>
        <v>7783234</v>
      </c>
      <c r="L18" s="27">
        <f>'[2]Tien 02T-2019'!L18</f>
        <v>32257</v>
      </c>
      <c r="M18" s="27">
        <f>'[2]Tien 02T-2019'!M18</f>
        <v>562416397</v>
      </c>
      <c r="N18" s="27">
        <f>'[2]Tien 02T-2019'!N18</f>
        <v>100001</v>
      </c>
      <c r="O18" s="27">
        <f>'[2]Tien 02T-2019'!O18</f>
        <v>329031</v>
      </c>
      <c r="P18" s="27">
        <f>'[2]Tien 02T-2019'!P18</f>
        <v>84419</v>
      </c>
      <c r="Q18" s="27">
        <f>'[2]Tien 02T-2019'!Q18</f>
        <v>247870</v>
      </c>
      <c r="R18" s="27">
        <f>'[2]Tien 02T-2019'!R18</f>
        <v>313190857</v>
      </c>
      <c r="S18" s="27">
        <f t="shared" si="1"/>
        <v>876368575</v>
      </c>
      <c r="T18" s="28">
        <f t="shared" si="2"/>
        <v>0.05222470057841454</v>
      </c>
      <c r="U18" s="29">
        <v>778223284</v>
      </c>
      <c r="V18" s="29">
        <f t="shared" si="3"/>
        <v>132756961</v>
      </c>
      <c r="W18" s="29">
        <f t="shared" si="11"/>
        <v>0</v>
      </c>
      <c r="X18" s="22">
        <f t="shared" si="4"/>
        <v>563177718</v>
      </c>
      <c r="Y18" s="31">
        <v>411954194</v>
      </c>
      <c r="Z18" s="32">
        <f t="shared" si="5"/>
        <v>0.3670882010731514</v>
      </c>
      <c r="AA18" s="32">
        <f t="shared" si="6"/>
        <v>0.6548484638417693</v>
      </c>
      <c r="AB18" s="34">
        <f t="shared" si="12"/>
        <v>37</v>
      </c>
      <c r="AC18" s="34">
        <f t="shared" si="13"/>
        <v>34</v>
      </c>
      <c r="AD18" s="34">
        <f t="shared" si="7"/>
        <v>0</v>
      </c>
      <c r="AE18" s="34">
        <f t="shared" si="8"/>
        <v>0</v>
      </c>
      <c r="AF18" s="34">
        <f t="shared" si="9"/>
        <v>0</v>
      </c>
      <c r="AG18" s="34">
        <f t="shared" si="10"/>
        <v>0</v>
      </c>
      <c r="AH18" s="35" t="b">
        <f>B18='[1]Tien 12T-2018'!B19</f>
        <v>1</v>
      </c>
      <c r="AI18" s="32"/>
    </row>
    <row r="19" spans="1:35" s="11" customFormat="1" ht="20.25" customHeight="1">
      <c r="A19" s="12">
        <v>5</v>
      </c>
      <c r="B19" s="13" t="str">
        <f>'[2]Tien 02T-2019'!B19</f>
        <v>Bắc Ninh</v>
      </c>
      <c r="C19" s="27">
        <f>'[2]Tien 02T-2019'!C19</f>
        <v>1385092857.2</v>
      </c>
      <c r="D19" s="27">
        <v>1217006481.2</v>
      </c>
      <c r="E19" s="27">
        <v>168086376</v>
      </c>
      <c r="F19" s="27">
        <f>'[2]Tien 02T-2019'!F19</f>
        <v>26528352</v>
      </c>
      <c r="G19" s="27">
        <f>'[2]Tien 02T-2019'!G19</f>
        <v>0</v>
      </c>
      <c r="H19" s="27">
        <f>'[2]Tien 02T-2019'!H19</f>
        <v>1358564505.2</v>
      </c>
      <c r="I19" s="27">
        <f>'[2]Tien 02T-2019'!I19</f>
        <v>917389714.7</v>
      </c>
      <c r="J19" s="27">
        <f>'[2]Tien 02T-2019'!J19</f>
        <v>30863763</v>
      </c>
      <c r="K19" s="27">
        <f>'[2]Tien 02T-2019'!K19</f>
        <v>10453839</v>
      </c>
      <c r="L19" s="27">
        <f>'[2]Tien 02T-2019'!L19</f>
        <v>0</v>
      </c>
      <c r="M19" s="27">
        <f>'[2]Tien 02T-2019'!M19</f>
        <v>848028089.7</v>
      </c>
      <c r="N19" s="27">
        <f>'[2]Tien 02T-2019'!N19</f>
        <v>28044018</v>
      </c>
      <c r="O19" s="27">
        <f>'[2]Tien 02T-2019'!O19</f>
        <v>1</v>
      </c>
      <c r="P19" s="27">
        <f>'[2]Tien 02T-2019'!P19</f>
        <v>0</v>
      </c>
      <c r="Q19" s="27">
        <f>'[2]Tien 02T-2019'!Q19</f>
        <v>4</v>
      </c>
      <c r="R19" s="27">
        <f>'[2]Tien 02T-2019'!R19</f>
        <v>441174790.5</v>
      </c>
      <c r="S19" s="27">
        <f t="shared" si="1"/>
        <v>1317246903.2</v>
      </c>
      <c r="T19" s="28">
        <f t="shared" si="2"/>
        <v>0.045038222402037136</v>
      </c>
      <c r="U19" s="29">
        <v>1217006481.2</v>
      </c>
      <c r="V19" s="29">
        <f t="shared" si="3"/>
        <v>168086376</v>
      </c>
      <c r="W19" s="29">
        <f t="shared" si="11"/>
        <v>0</v>
      </c>
      <c r="X19" s="22">
        <f t="shared" si="4"/>
        <v>876072112.7</v>
      </c>
      <c r="Y19" s="31">
        <v>719518006.2</v>
      </c>
      <c r="Z19" s="32">
        <f t="shared" si="5"/>
        <v>0.21758191615914002</v>
      </c>
      <c r="AA19" s="32">
        <f t="shared" si="6"/>
        <v>0.6752640093191211</v>
      </c>
      <c r="AB19" s="34">
        <f t="shared" si="12"/>
        <v>25</v>
      </c>
      <c r="AC19" s="34">
        <f t="shared" si="13"/>
        <v>40</v>
      </c>
      <c r="AD19" s="34">
        <f t="shared" si="7"/>
        <v>0</v>
      </c>
      <c r="AE19" s="34">
        <f t="shared" si="8"/>
        <v>0</v>
      </c>
      <c r="AF19" s="34">
        <f t="shared" si="9"/>
        <v>0</v>
      </c>
      <c r="AG19" s="34">
        <f t="shared" si="10"/>
        <v>0</v>
      </c>
      <c r="AH19" s="35" t="b">
        <f>B19='[1]Tien 12T-2018'!B20</f>
        <v>1</v>
      </c>
      <c r="AI19" s="32"/>
    </row>
    <row r="20" spans="1:35" s="11" customFormat="1" ht="20.25" customHeight="1">
      <c r="A20" s="14">
        <v>6</v>
      </c>
      <c r="B20" s="13" t="str">
        <f>'[2]Tien 02T-2019'!B20</f>
        <v>Bến Tre</v>
      </c>
      <c r="C20" s="27">
        <f>'[2]Tien 02T-2019'!C20</f>
        <v>905734791.5100002</v>
      </c>
      <c r="D20" s="27">
        <v>797697484.9089999</v>
      </c>
      <c r="E20" s="27">
        <v>108037306.60100031</v>
      </c>
      <c r="F20" s="27">
        <f>'[2]Tien 02T-2019'!F20</f>
        <v>8710150.546000002</v>
      </c>
      <c r="G20" s="27">
        <f>'[2]Tien 02T-2019'!G20</f>
        <v>0</v>
      </c>
      <c r="H20" s="27">
        <f>'[2]Tien 02T-2019'!H20</f>
        <v>897024640.964</v>
      </c>
      <c r="I20" s="27">
        <f>'[2]Tien 02T-2019'!I20</f>
        <v>599093317.686</v>
      </c>
      <c r="J20" s="27">
        <f>'[2]Tien 02T-2019'!J20</f>
        <v>37550602.635000005</v>
      </c>
      <c r="K20" s="27">
        <f>'[2]Tien 02T-2019'!K20</f>
        <v>5424735.257</v>
      </c>
      <c r="L20" s="27">
        <f>'[2]Tien 02T-2019'!L20</f>
        <v>4712</v>
      </c>
      <c r="M20" s="27">
        <f>'[2]Tien 02T-2019'!M20</f>
        <v>533307607.503</v>
      </c>
      <c r="N20" s="27">
        <f>'[2]Tien 02T-2019'!N20</f>
        <v>20850563.115999997</v>
      </c>
      <c r="O20" s="27">
        <f>'[2]Tien 02T-2019'!O20</f>
        <v>121813.45500000002</v>
      </c>
      <c r="P20" s="27">
        <f>'[2]Tien 02T-2019'!P20</f>
        <v>0</v>
      </c>
      <c r="Q20" s="27">
        <f>'[2]Tien 02T-2019'!Q20</f>
        <v>1833283.72</v>
      </c>
      <c r="R20" s="27">
        <f>'[2]Tien 02T-2019'!R20</f>
        <v>297931323.278</v>
      </c>
      <c r="S20" s="27">
        <f t="shared" si="1"/>
        <v>854044591.072</v>
      </c>
      <c r="T20" s="28">
        <f t="shared" si="2"/>
        <v>0.07174182823138571</v>
      </c>
      <c r="U20" s="29">
        <v>797697484.9089999</v>
      </c>
      <c r="V20" s="29">
        <f t="shared" si="3"/>
        <v>108037306.60100031</v>
      </c>
      <c r="W20" s="29">
        <f t="shared" si="11"/>
        <v>0</v>
      </c>
      <c r="X20" s="22">
        <f t="shared" si="4"/>
        <v>556113267.794</v>
      </c>
      <c r="Y20" s="31">
        <v>470440748.76299995</v>
      </c>
      <c r="Z20" s="32">
        <f t="shared" si="5"/>
        <v>0.18211117820102024</v>
      </c>
      <c r="AA20" s="32">
        <f t="shared" si="6"/>
        <v>0.6678671803733017</v>
      </c>
      <c r="AB20" s="34">
        <f t="shared" si="12"/>
        <v>38</v>
      </c>
      <c r="AC20" s="34">
        <f t="shared" si="13"/>
        <v>22</v>
      </c>
      <c r="AD20" s="34">
        <f t="shared" si="7"/>
        <v>0</v>
      </c>
      <c r="AE20" s="34">
        <f t="shared" si="8"/>
        <v>0</v>
      </c>
      <c r="AF20" s="34">
        <f t="shared" si="9"/>
        <v>0</v>
      </c>
      <c r="AG20" s="34">
        <f t="shared" si="10"/>
        <v>1.1874362826347351E-08</v>
      </c>
      <c r="AH20" s="35" t="b">
        <f>B20='[1]Tien 12T-2018'!B21</f>
        <v>1</v>
      </c>
      <c r="AI20" s="32"/>
    </row>
    <row r="21" spans="1:35" s="11" customFormat="1" ht="20.25" customHeight="1">
      <c r="A21" s="12">
        <v>7</v>
      </c>
      <c r="B21" s="13" t="str">
        <f>'[2]Tien 02T-2019'!B21</f>
        <v>Bình Định</v>
      </c>
      <c r="C21" s="27">
        <f>'[2]Tien 02T-2019'!C21</f>
        <v>1301184384</v>
      </c>
      <c r="D21" s="27">
        <v>1108908929</v>
      </c>
      <c r="E21" s="27">
        <v>192275455</v>
      </c>
      <c r="F21" s="27">
        <f>'[2]Tien 02T-2019'!F21</f>
        <v>299656</v>
      </c>
      <c r="G21" s="27">
        <f>'[2]Tien 02T-2019'!G21</f>
        <v>0</v>
      </c>
      <c r="H21" s="27">
        <f>'[2]Tien 02T-2019'!H21</f>
        <v>1300884728</v>
      </c>
      <c r="I21" s="27">
        <f>'[2]Tien 02T-2019'!I21</f>
        <v>536371028</v>
      </c>
      <c r="J21" s="27">
        <f>'[2]Tien 02T-2019'!J21</f>
        <v>18668940</v>
      </c>
      <c r="K21" s="27">
        <f>'[2]Tien 02T-2019'!K21</f>
        <v>951607</v>
      </c>
      <c r="L21" s="27">
        <f>'[2]Tien 02T-2019'!L21</f>
        <v>0</v>
      </c>
      <c r="M21" s="27">
        <f>'[2]Tien 02T-2019'!M21</f>
        <v>509663136</v>
      </c>
      <c r="N21" s="27">
        <f>'[2]Tien 02T-2019'!N21</f>
        <v>2971365</v>
      </c>
      <c r="O21" s="27">
        <f>'[2]Tien 02T-2019'!O21</f>
        <v>2660902</v>
      </c>
      <c r="P21" s="27">
        <f>'[2]Tien 02T-2019'!P21</f>
        <v>0</v>
      </c>
      <c r="Q21" s="27">
        <f>'[2]Tien 02T-2019'!Q21</f>
        <v>1455078</v>
      </c>
      <c r="R21" s="27">
        <f>'[2]Tien 02T-2019'!R21</f>
        <v>764513700</v>
      </c>
      <c r="S21" s="27">
        <f t="shared" si="1"/>
        <v>1281264181</v>
      </c>
      <c r="T21" s="28">
        <f t="shared" si="2"/>
        <v>0.036580176735422035</v>
      </c>
      <c r="U21" s="29">
        <v>1108908929</v>
      </c>
      <c r="V21" s="29">
        <f t="shared" si="3"/>
        <v>192275455</v>
      </c>
      <c r="W21" s="29">
        <f t="shared" si="11"/>
        <v>0</v>
      </c>
      <c r="X21" s="22">
        <f t="shared" si="4"/>
        <v>516750481</v>
      </c>
      <c r="Y21" s="31">
        <v>318407796</v>
      </c>
      <c r="Z21" s="32">
        <f t="shared" si="5"/>
        <v>0.6229203163103456</v>
      </c>
      <c r="AA21" s="32">
        <f t="shared" si="6"/>
        <v>0.4123124950698937</v>
      </c>
      <c r="AB21" s="34">
        <f t="shared" si="12"/>
        <v>28</v>
      </c>
      <c r="AC21" s="34">
        <f t="shared" si="13"/>
        <v>48</v>
      </c>
      <c r="AD21" s="34">
        <f t="shared" si="7"/>
        <v>0</v>
      </c>
      <c r="AE21" s="34">
        <f t="shared" si="8"/>
        <v>0</v>
      </c>
      <c r="AF21" s="34">
        <f t="shared" si="9"/>
        <v>0</v>
      </c>
      <c r="AG21" s="34">
        <f t="shared" si="10"/>
        <v>0</v>
      </c>
      <c r="AH21" s="35" t="b">
        <f>B21='[1]Tien 12T-2018'!B22</f>
        <v>1</v>
      </c>
      <c r="AI21" s="32"/>
    </row>
    <row r="22" spans="1:35" s="11" customFormat="1" ht="20.25" customHeight="1">
      <c r="A22" s="14">
        <v>8</v>
      </c>
      <c r="B22" s="13" t="str">
        <f>'[2]Tien 02T-2019'!B22</f>
        <v>Bình Dương</v>
      </c>
      <c r="C22" s="27">
        <f>'[2]Tien 02T-2019'!C22</f>
        <v>6479018840</v>
      </c>
      <c r="D22" s="27">
        <v>5541295579</v>
      </c>
      <c r="E22" s="27">
        <v>937723261</v>
      </c>
      <c r="F22" s="27">
        <f>'[2]Tien 02T-2019'!F22</f>
        <v>11849669</v>
      </c>
      <c r="G22" s="27">
        <f>'[2]Tien 02T-2019'!G22</f>
        <v>0</v>
      </c>
      <c r="H22" s="27">
        <f>'[2]Tien 02T-2019'!H22</f>
        <v>6467169171</v>
      </c>
      <c r="I22" s="27">
        <f>'[2]Tien 02T-2019'!I22</f>
        <v>5151509966</v>
      </c>
      <c r="J22" s="27">
        <f>'[2]Tien 02T-2019'!J22</f>
        <v>114981574</v>
      </c>
      <c r="K22" s="27">
        <f>'[2]Tien 02T-2019'!K22</f>
        <v>19750440</v>
      </c>
      <c r="L22" s="27">
        <f>'[2]Tien 02T-2019'!L22</f>
        <v>8496</v>
      </c>
      <c r="M22" s="27">
        <f>'[2]Tien 02T-2019'!M22</f>
        <v>4871345247</v>
      </c>
      <c r="N22" s="27">
        <f>'[2]Tien 02T-2019'!N22</f>
        <v>133307557</v>
      </c>
      <c r="O22" s="27">
        <f>'[2]Tien 02T-2019'!O22</f>
        <v>5086144</v>
      </c>
      <c r="P22" s="27">
        <f>'[2]Tien 02T-2019'!P22</f>
        <v>0</v>
      </c>
      <c r="Q22" s="27">
        <f>'[2]Tien 02T-2019'!Q22</f>
        <v>7030508</v>
      </c>
      <c r="R22" s="27">
        <f>'[2]Tien 02T-2019'!R22</f>
        <v>1315659205</v>
      </c>
      <c r="S22" s="27">
        <f t="shared" si="1"/>
        <v>6332428661</v>
      </c>
      <c r="T22" s="28">
        <f t="shared" si="2"/>
        <v>0.02615553709286952</v>
      </c>
      <c r="U22" s="29">
        <v>5541295579</v>
      </c>
      <c r="V22" s="29">
        <f t="shared" si="3"/>
        <v>937723261</v>
      </c>
      <c r="W22" s="29">
        <f t="shared" si="11"/>
        <v>0</v>
      </c>
      <c r="X22" s="22">
        <f t="shared" si="4"/>
        <v>5016769456</v>
      </c>
      <c r="Y22" s="31">
        <v>2493857827</v>
      </c>
      <c r="Z22" s="32">
        <f t="shared" si="5"/>
        <v>1.011650143679181</v>
      </c>
      <c r="AA22" s="32">
        <f t="shared" si="6"/>
        <v>0.7965633540406423</v>
      </c>
      <c r="AB22" s="34">
        <f t="shared" si="12"/>
        <v>4</v>
      </c>
      <c r="AC22" s="34">
        <f t="shared" si="13"/>
        <v>52</v>
      </c>
      <c r="AD22" s="34">
        <f t="shared" si="7"/>
        <v>0</v>
      </c>
      <c r="AE22" s="34">
        <f t="shared" si="8"/>
        <v>0</v>
      </c>
      <c r="AF22" s="34">
        <f t="shared" si="9"/>
        <v>0</v>
      </c>
      <c r="AG22" s="34">
        <f t="shared" si="10"/>
        <v>0</v>
      </c>
      <c r="AH22" s="35" t="b">
        <f>B22='[1]Tien 12T-2018'!B23</f>
        <v>1</v>
      </c>
      <c r="AI22" s="32"/>
    </row>
    <row r="23" spans="1:35" s="11" customFormat="1" ht="20.25" customHeight="1">
      <c r="A23" s="12">
        <v>9</v>
      </c>
      <c r="B23" s="13" t="str">
        <f>'[2]Tien 02T-2019'!B23</f>
        <v>Bình Phước</v>
      </c>
      <c r="C23" s="27">
        <f>'[2]Tien 02T-2019'!C23</f>
        <v>1388051436</v>
      </c>
      <c r="D23" s="27">
        <v>1095645986</v>
      </c>
      <c r="E23" s="27">
        <v>292405450</v>
      </c>
      <c r="F23" s="27">
        <f>'[2]Tien 02T-2019'!F23</f>
        <v>5464780</v>
      </c>
      <c r="G23" s="27">
        <f>'[2]Tien 02T-2019'!G23</f>
        <v>0</v>
      </c>
      <c r="H23" s="27">
        <f>'[2]Tien 02T-2019'!H23</f>
        <v>1382586656</v>
      </c>
      <c r="I23" s="27">
        <f>'[2]Tien 02T-2019'!I23</f>
        <v>833368744</v>
      </c>
      <c r="J23" s="27">
        <f>'[2]Tien 02T-2019'!J23</f>
        <v>40451898</v>
      </c>
      <c r="K23" s="27">
        <f>'[2]Tien 02T-2019'!K23</f>
        <v>62455941</v>
      </c>
      <c r="L23" s="27">
        <f>'[2]Tien 02T-2019'!L23</f>
        <v>0</v>
      </c>
      <c r="M23" s="27">
        <f>'[2]Tien 02T-2019'!M23</f>
        <v>688207271</v>
      </c>
      <c r="N23" s="27">
        <f>'[2]Tien 02T-2019'!N23</f>
        <v>30010381</v>
      </c>
      <c r="O23" s="27">
        <f>'[2]Tien 02T-2019'!O23</f>
        <v>10715995</v>
      </c>
      <c r="P23" s="27">
        <f>'[2]Tien 02T-2019'!P23</f>
        <v>0</v>
      </c>
      <c r="Q23" s="27">
        <f>'[2]Tien 02T-2019'!Q23</f>
        <v>1527258</v>
      </c>
      <c r="R23" s="27">
        <f>'[2]Tien 02T-2019'!R23</f>
        <v>549217912</v>
      </c>
      <c r="S23" s="27">
        <f t="shared" si="1"/>
        <v>1279678817</v>
      </c>
      <c r="T23" s="28">
        <f t="shared" si="2"/>
        <v>0.12348415961230243</v>
      </c>
      <c r="U23" s="29">
        <v>1095645986</v>
      </c>
      <c r="V23" s="29">
        <f t="shared" si="3"/>
        <v>292405450</v>
      </c>
      <c r="W23" s="29">
        <f t="shared" si="11"/>
        <v>0</v>
      </c>
      <c r="X23" s="22">
        <f t="shared" si="4"/>
        <v>730460905</v>
      </c>
      <c r="Y23" s="31">
        <v>513488399</v>
      </c>
      <c r="Z23" s="32">
        <f t="shared" si="5"/>
        <v>0.42254607197075156</v>
      </c>
      <c r="AA23" s="32">
        <f t="shared" si="6"/>
        <v>0.6027605867476273</v>
      </c>
      <c r="AB23" s="34">
        <f t="shared" si="12"/>
        <v>24</v>
      </c>
      <c r="AC23" s="34">
        <f t="shared" si="13"/>
        <v>8</v>
      </c>
      <c r="AD23" s="34">
        <f t="shared" si="7"/>
        <v>0</v>
      </c>
      <c r="AE23" s="34">
        <f t="shared" si="8"/>
        <v>0</v>
      </c>
      <c r="AF23" s="34">
        <f t="shared" si="9"/>
        <v>0</v>
      </c>
      <c r="AG23" s="34">
        <f t="shared" si="10"/>
        <v>0</v>
      </c>
      <c r="AH23" s="35" t="b">
        <f>B23='[1]Tien 12T-2018'!B24</f>
        <v>1</v>
      </c>
      <c r="AI23" s="32"/>
    </row>
    <row r="24" spans="1:35" s="11" customFormat="1" ht="20.25" customHeight="1">
      <c r="A24" s="14">
        <v>10</v>
      </c>
      <c r="B24" s="13" t="str">
        <f>'[2]Tien 02T-2019'!B24</f>
        <v>Bình Thuận</v>
      </c>
      <c r="C24" s="27">
        <f>'[2]Tien 02T-2019'!C24</f>
        <v>1221669907</v>
      </c>
      <c r="D24" s="27">
        <v>1109113788</v>
      </c>
      <c r="E24" s="27">
        <v>112556119</v>
      </c>
      <c r="F24" s="27">
        <f>'[2]Tien 02T-2019'!F24</f>
        <v>1120437</v>
      </c>
      <c r="G24" s="27">
        <f>'[2]Tien 02T-2019'!G24</f>
        <v>0</v>
      </c>
      <c r="H24" s="27">
        <f>'[2]Tien 02T-2019'!H24</f>
        <v>1220549470</v>
      </c>
      <c r="I24" s="27">
        <f>'[2]Tien 02T-2019'!I24</f>
        <v>647059203</v>
      </c>
      <c r="J24" s="27">
        <f>'[2]Tien 02T-2019'!J24</f>
        <v>33275742</v>
      </c>
      <c r="K24" s="27">
        <f>'[2]Tien 02T-2019'!K24</f>
        <v>15754322</v>
      </c>
      <c r="L24" s="27">
        <f>'[2]Tien 02T-2019'!L24</f>
        <v>0</v>
      </c>
      <c r="M24" s="27">
        <f>'[2]Tien 02T-2019'!M24</f>
        <v>546939331</v>
      </c>
      <c r="N24" s="27">
        <f>'[2]Tien 02T-2019'!N24</f>
        <v>41359577</v>
      </c>
      <c r="O24" s="27">
        <f>'[2]Tien 02T-2019'!O24</f>
        <v>4663156</v>
      </c>
      <c r="P24" s="27">
        <f>'[2]Tien 02T-2019'!P24</f>
        <v>0</v>
      </c>
      <c r="Q24" s="27">
        <f>'[2]Tien 02T-2019'!Q24</f>
        <v>5067075</v>
      </c>
      <c r="R24" s="27">
        <f>'[2]Tien 02T-2019'!R24</f>
        <v>573490267</v>
      </c>
      <c r="S24" s="27">
        <f t="shared" si="1"/>
        <v>1171519406</v>
      </c>
      <c r="T24" s="28">
        <f t="shared" si="2"/>
        <v>0.07577369083490186</v>
      </c>
      <c r="U24" s="29">
        <v>1109113788</v>
      </c>
      <c r="V24" s="29">
        <f t="shared" si="3"/>
        <v>112556119</v>
      </c>
      <c r="W24" s="29">
        <f t="shared" si="11"/>
        <v>0</v>
      </c>
      <c r="X24" s="22">
        <f t="shared" si="4"/>
        <v>598029139</v>
      </c>
      <c r="Y24" s="31">
        <v>511040859</v>
      </c>
      <c r="Z24" s="32">
        <f t="shared" si="5"/>
        <v>0.17021785727704405</v>
      </c>
      <c r="AA24" s="32">
        <f t="shared" si="6"/>
        <v>0.5301376297349095</v>
      </c>
      <c r="AB24" s="34">
        <f t="shared" si="12"/>
        <v>29</v>
      </c>
      <c r="AC24" s="34">
        <f t="shared" si="13"/>
        <v>20</v>
      </c>
      <c r="AD24" s="34">
        <f t="shared" si="7"/>
        <v>0</v>
      </c>
      <c r="AE24" s="34">
        <f t="shared" si="8"/>
        <v>0</v>
      </c>
      <c r="AF24" s="34">
        <f t="shared" si="9"/>
        <v>0</v>
      </c>
      <c r="AG24" s="34">
        <f t="shared" si="10"/>
        <v>0</v>
      </c>
      <c r="AH24" s="35" t="b">
        <f>B24='[1]Tien 12T-2018'!B25</f>
        <v>1</v>
      </c>
      <c r="AI24" s="32"/>
    </row>
    <row r="25" spans="1:35" s="11" customFormat="1" ht="20.25" customHeight="1">
      <c r="A25" s="12">
        <v>11</v>
      </c>
      <c r="B25" s="13" t="str">
        <f>'[2]Tien 02T-2019'!B25</f>
        <v>BR-Vũng Tàu</v>
      </c>
      <c r="C25" s="27">
        <f>'[2]Tien 02T-2019'!C25</f>
        <v>2848864871.141</v>
      </c>
      <c r="D25" s="27">
        <v>2484727077.283</v>
      </c>
      <c r="E25" s="27">
        <v>364137793.8579998</v>
      </c>
      <c r="F25" s="27">
        <f>'[2]Tien 02T-2019'!F25</f>
        <v>27037503.714</v>
      </c>
      <c r="G25" s="27">
        <f>'[2]Tien 02T-2019'!G25</f>
        <v>1337036</v>
      </c>
      <c r="H25" s="27">
        <f>'[2]Tien 02T-2019'!H25</f>
        <v>2821827367.427</v>
      </c>
      <c r="I25" s="27">
        <f>'[2]Tien 02T-2019'!I25</f>
        <v>1670047821.192</v>
      </c>
      <c r="J25" s="27">
        <f>'[2]Tien 02T-2019'!J25</f>
        <v>70342380.654</v>
      </c>
      <c r="K25" s="27">
        <f>'[2]Tien 02T-2019'!K25</f>
        <v>32724670.756</v>
      </c>
      <c r="L25" s="27">
        <f>'[2]Tien 02T-2019'!L25</f>
        <v>9018</v>
      </c>
      <c r="M25" s="27">
        <f>'[2]Tien 02T-2019'!M25</f>
        <v>1434662596.5609999</v>
      </c>
      <c r="N25" s="27">
        <f>'[2]Tien 02T-2019'!N25</f>
        <v>123496104.221</v>
      </c>
      <c r="O25" s="27">
        <f>'[2]Tien 02T-2019'!O25</f>
        <v>6813051</v>
      </c>
      <c r="P25" s="27">
        <f>'[2]Tien 02T-2019'!P25</f>
        <v>0</v>
      </c>
      <c r="Q25" s="27">
        <f>'[2]Tien 02T-2019'!Q25</f>
        <v>2000000</v>
      </c>
      <c r="R25" s="27">
        <f>'[2]Tien 02T-2019'!R25</f>
        <v>1151779546.2350001</v>
      </c>
      <c r="S25" s="27">
        <f t="shared" si="1"/>
        <v>2718751298.017</v>
      </c>
      <c r="T25" s="28">
        <f t="shared" si="2"/>
        <v>0.06172042985956489</v>
      </c>
      <c r="U25" s="29">
        <v>2484727077.283</v>
      </c>
      <c r="V25" s="29">
        <f t="shared" si="3"/>
        <v>364137793.8579998</v>
      </c>
      <c r="W25" s="29">
        <f t="shared" si="11"/>
        <v>0</v>
      </c>
      <c r="X25" s="22">
        <f t="shared" si="4"/>
        <v>1566971751.7819998</v>
      </c>
      <c r="Y25" s="31">
        <v>1324990175.2319999</v>
      </c>
      <c r="Z25" s="32">
        <f t="shared" si="5"/>
        <v>0.18262895912237995</v>
      </c>
      <c r="AA25" s="32">
        <f t="shared" si="6"/>
        <v>0.5918320307151829</v>
      </c>
      <c r="AB25" s="34">
        <f t="shared" si="12"/>
        <v>10</v>
      </c>
      <c r="AC25" s="34">
        <f t="shared" si="13"/>
        <v>27</v>
      </c>
      <c r="AD25" s="34">
        <f t="shared" si="7"/>
        <v>0</v>
      </c>
      <c r="AE25" s="34">
        <f t="shared" si="8"/>
        <v>0</v>
      </c>
      <c r="AF25" s="34">
        <f t="shared" si="9"/>
        <v>0</v>
      </c>
      <c r="AG25" s="34">
        <f t="shared" si="10"/>
        <v>-4.470348358154297E-08</v>
      </c>
      <c r="AH25" s="35" t="b">
        <f>B25='[1]Tien 12T-2018'!B26</f>
        <v>1</v>
      </c>
      <c r="AI25" s="32"/>
    </row>
    <row r="26" spans="1:35" s="11" customFormat="1" ht="20.25" customHeight="1">
      <c r="A26" s="14">
        <v>12</v>
      </c>
      <c r="B26" s="13" t="str">
        <f>'[2]Tien 02T-2019'!B26</f>
        <v>Cà Mau</v>
      </c>
      <c r="C26" s="27">
        <f>'[2]Tien 02T-2019'!C26</f>
        <v>2624498860</v>
      </c>
      <c r="D26" s="27">
        <v>1210234206</v>
      </c>
      <c r="E26" s="27">
        <v>1414264654</v>
      </c>
      <c r="F26" s="27">
        <f>'[2]Tien 02T-2019'!F26</f>
        <v>279319</v>
      </c>
      <c r="G26" s="27">
        <f>'[2]Tien 02T-2019'!G26</f>
        <v>0</v>
      </c>
      <c r="H26" s="27">
        <f>'[2]Tien 02T-2019'!H26</f>
        <v>2624219541</v>
      </c>
      <c r="I26" s="27">
        <f>'[2]Tien 02T-2019'!I26</f>
        <v>1937239533</v>
      </c>
      <c r="J26" s="27">
        <f>'[2]Tien 02T-2019'!J26</f>
        <v>19259576</v>
      </c>
      <c r="K26" s="27">
        <f>'[2]Tien 02T-2019'!K26</f>
        <v>1925298</v>
      </c>
      <c r="L26" s="27">
        <f>'[2]Tien 02T-2019'!L26</f>
        <v>2000</v>
      </c>
      <c r="M26" s="27">
        <f>'[2]Tien 02T-2019'!M26</f>
        <v>1903624680</v>
      </c>
      <c r="N26" s="27">
        <f>'[2]Tien 02T-2019'!N26</f>
        <v>10010310</v>
      </c>
      <c r="O26" s="27">
        <f>'[2]Tien 02T-2019'!O26</f>
        <v>821614</v>
      </c>
      <c r="P26" s="27">
        <f>'[2]Tien 02T-2019'!P26</f>
        <v>0</v>
      </c>
      <c r="Q26" s="27">
        <f>'[2]Tien 02T-2019'!Q26</f>
        <v>1596055</v>
      </c>
      <c r="R26" s="27">
        <f>'[2]Tien 02T-2019'!R26</f>
        <v>686980008</v>
      </c>
      <c r="S26" s="27">
        <f t="shared" si="1"/>
        <v>2603032667</v>
      </c>
      <c r="T26" s="28">
        <f t="shared" si="2"/>
        <v>0.01093663103560049</v>
      </c>
      <c r="U26" s="29">
        <v>1210234206</v>
      </c>
      <c r="V26" s="29">
        <f t="shared" si="3"/>
        <v>1414264654</v>
      </c>
      <c r="W26" s="29">
        <f t="shared" si="11"/>
        <v>0</v>
      </c>
      <c r="X26" s="22">
        <f t="shared" si="4"/>
        <v>1916052659</v>
      </c>
      <c r="Y26" s="31">
        <v>366054866</v>
      </c>
      <c r="Z26" s="32">
        <f t="shared" si="5"/>
        <v>4.2343318911105525</v>
      </c>
      <c r="AA26" s="32">
        <f t="shared" si="6"/>
        <v>0.7382154971156814</v>
      </c>
      <c r="AB26" s="34">
        <f t="shared" si="12"/>
        <v>12</v>
      </c>
      <c r="AC26" s="34">
        <f t="shared" si="13"/>
        <v>59</v>
      </c>
      <c r="AD26" s="34">
        <f t="shared" si="7"/>
        <v>0</v>
      </c>
      <c r="AE26" s="34">
        <f t="shared" si="8"/>
        <v>0</v>
      </c>
      <c r="AF26" s="34">
        <f t="shared" si="9"/>
        <v>0</v>
      </c>
      <c r="AG26" s="34">
        <f t="shared" si="10"/>
        <v>0</v>
      </c>
      <c r="AH26" s="35" t="b">
        <f>B26='[1]Tien 12T-2018'!B27</f>
        <v>1</v>
      </c>
      <c r="AI26" s="32"/>
    </row>
    <row r="27" spans="1:35" s="11" customFormat="1" ht="20.25" customHeight="1">
      <c r="A27" s="12">
        <v>13</v>
      </c>
      <c r="B27" s="13" t="str">
        <f>'[2]Tien 02T-2019'!B27</f>
        <v>Cần Thơ</v>
      </c>
      <c r="C27" s="27">
        <f>'[2]Tien 02T-2019'!C27</f>
        <v>2869755543</v>
      </c>
      <c r="D27" s="27">
        <v>2546428810.7</v>
      </c>
      <c r="E27" s="27">
        <v>323326732.3000002</v>
      </c>
      <c r="F27" s="27">
        <f>'[2]Tien 02T-2019'!F27</f>
        <v>8741426</v>
      </c>
      <c r="G27" s="27">
        <f>'[2]Tien 02T-2019'!G27</f>
        <v>7537547</v>
      </c>
      <c r="H27" s="27">
        <f>'[2]Tien 02T-2019'!H27</f>
        <v>2861014117</v>
      </c>
      <c r="I27" s="27">
        <f>'[2]Tien 02T-2019'!I27</f>
        <v>1713521871</v>
      </c>
      <c r="J27" s="27">
        <f>'[2]Tien 02T-2019'!J27</f>
        <v>40761812</v>
      </c>
      <c r="K27" s="27">
        <f>'[2]Tien 02T-2019'!K27</f>
        <v>73502745</v>
      </c>
      <c r="L27" s="27">
        <f>'[2]Tien 02T-2019'!L27</f>
        <v>0</v>
      </c>
      <c r="M27" s="27">
        <f>'[2]Tien 02T-2019'!M27</f>
        <v>1481875501</v>
      </c>
      <c r="N27" s="27">
        <f>'[2]Tien 02T-2019'!N27</f>
        <v>59969431</v>
      </c>
      <c r="O27" s="27">
        <f>'[2]Tien 02T-2019'!O27</f>
        <v>41663531</v>
      </c>
      <c r="P27" s="27">
        <f>'[2]Tien 02T-2019'!P27</f>
        <v>0</v>
      </c>
      <c r="Q27" s="27">
        <f>'[2]Tien 02T-2019'!Q27</f>
        <v>15748851</v>
      </c>
      <c r="R27" s="27">
        <f>'[2]Tien 02T-2019'!R27</f>
        <v>1147492246</v>
      </c>
      <c r="S27" s="27">
        <f t="shared" si="1"/>
        <v>2746749560</v>
      </c>
      <c r="T27" s="28">
        <f t="shared" si="2"/>
        <v>0.06668403767342401</v>
      </c>
      <c r="U27" s="29">
        <v>2546428810.7</v>
      </c>
      <c r="V27" s="29">
        <f t="shared" si="3"/>
        <v>323326732.3000002</v>
      </c>
      <c r="W27" s="29">
        <f t="shared" si="11"/>
        <v>0</v>
      </c>
      <c r="X27" s="22">
        <f t="shared" si="4"/>
        <v>1599257314</v>
      </c>
      <c r="Y27" s="31">
        <v>1366524215.7</v>
      </c>
      <c r="Z27" s="32">
        <f t="shared" si="5"/>
        <v>0.17031026280114822</v>
      </c>
      <c r="AA27" s="32">
        <f t="shared" si="6"/>
        <v>0.5989211520552592</v>
      </c>
      <c r="AB27" s="34">
        <f t="shared" si="12"/>
        <v>9</v>
      </c>
      <c r="AC27" s="34">
        <f t="shared" si="13"/>
        <v>25</v>
      </c>
      <c r="AD27" s="34">
        <f t="shared" si="7"/>
        <v>0</v>
      </c>
      <c r="AE27" s="34">
        <f t="shared" si="8"/>
        <v>0</v>
      </c>
      <c r="AF27" s="34">
        <f t="shared" si="9"/>
        <v>0</v>
      </c>
      <c r="AG27" s="34">
        <f t="shared" si="10"/>
        <v>0</v>
      </c>
      <c r="AH27" s="35" t="b">
        <f>B27='[1]Tien 12T-2018'!B28</f>
        <v>1</v>
      </c>
      <c r="AI27" s="32"/>
    </row>
    <row r="28" spans="1:35" s="11" customFormat="1" ht="20.25" customHeight="1">
      <c r="A28" s="14">
        <v>14</v>
      </c>
      <c r="B28" s="13" t="str">
        <f>'[2]Tien 02T-2019'!B28</f>
        <v>Cao Bằng</v>
      </c>
      <c r="C28" s="27">
        <f>'[2]Tien 02T-2019'!C28</f>
        <v>52737631</v>
      </c>
      <c r="D28" s="27">
        <v>36971123</v>
      </c>
      <c r="E28" s="27">
        <v>15766508</v>
      </c>
      <c r="F28" s="27">
        <f>'[2]Tien 02T-2019'!F28</f>
        <v>42200</v>
      </c>
      <c r="G28" s="27">
        <f>'[2]Tien 02T-2019'!G28</f>
        <v>0</v>
      </c>
      <c r="H28" s="27">
        <f>'[2]Tien 02T-2019'!H28</f>
        <v>52695431</v>
      </c>
      <c r="I28" s="27">
        <f>'[2]Tien 02T-2019'!I28</f>
        <v>23239945</v>
      </c>
      <c r="J28" s="27">
        <f>'[2]Tien 02T-2019'!J28</f>
        <v>1727458</v>
      </c>
      <c r="K28" s="27">
        <f>'[2]Tien 02T-2019'!K28</f>
        <v>927276</v>
      </c>
      <c r="L28" s="27">
        <f>'[2]Tien 02T-2019'!L28</f>
        <v>94495</v>
      </c>
      <c r="M28" s="27">
        <f>'[2]Tien 02T-2019'!M28</f>
        <v>20380289</v>
      </c>
      <c r="N28" s="27">
        <f>'[2]Tien 02T-2019'!N28</f>
        <v>0</v>
      </c>
      <c r="O28" s="27">
        <f>'[2]Tien 02T-2019'!O28</f>
        <v>0</v>
      </c>
      <c r="P28" s="27">
        <f>'[2]Tien 02T-2019'!P28</f>
        <v>0</v>
      </c>
      <c r="Q28" s="27">
        <f>'[2]Tien 02T-2019'!Q28</f>
        <v>110427</v>
      </c>
      <c r="R28" s="27">
        <f>'[2]Tien 02T-2019'!R28</f>
        <v>29455486</v>
      </c>
      <c r="S28" s="27">
        <f t="shared" si="1"/>
        <v>49946202</v>
      </c>
      <c r="T28" s="28">
        <f t="shared" si="2"/>
        <v>0.11829756912075308</v>
      </c>
      <c r="U28" s="29">
        <v>36971123</v>
      </c>
      <c r="V28" s="29">
        <f t="shared" si="3"/>
        <v>15766508</v>
      </c>
      <c r="W28" s="29">
        <f t="shared" si="11"/>
        <v>0</v>
      </c>
      <c r="X28" s="22">
        <f t="shared" si="4"/>
        <v>20490716</v>
      </c>
      <c r="Y28" s="31">
        <v>7182120</v>
      </c>
      <c r="Z28" s="32">
        <f t="shared" si="5"/>
        <v>1.8530177719113576</v>
      </c>
      <c r="AA28" s="32">
        <f t="shared" si="6"/>
        <v>0.4410239096440828</v>
      </c>
      <c r="AB28" s="34">
        <f t="shared" si="12"/>
        <v>62</v>
      </c>
      <c r="AC28" s="34">
        <f t="shared" si="13"/>
        <v>10</v>
      </c>
      <c r="AD28" s="34">
        <f t="shared" si="7"/>
        <v>0</v>
      </c>
      <c r="AE28" s="34">
        <f t="shared" si="8"/>
        <v>0</v>
      </c>
      <c r="AF28" s="34">
        <f t="shared" si="9"/>
        <v>0</v>
      </c>
      <c r="AG28" s="34">
        <f t="shared" si="10"/>
        <v>0</v>
      </c>
      <c r="AH28" s="35" t="b">
        <f>B28='[1]Tien 12T-2018'!B29</f>
        <v>1</v>
      </c>
      <c r="AI28" s="32"/>
    </row>
    <row r="29" spans="1:35" s="11" customFormat="1" ht="20.25" customHeight="1">
      <c r="A29" s="12">
        <v>15</v>
      </c>
      <c r="B29" s="13" t="str">
        <f>'[2]Tien 02T-2019'!B29</f>
        <v>Đà Nẵng</v>
      </c>
      <c r="C29" s="27">
        <f>'[2]Tien 02T-2019'!C29</f>
        <v>5543457009</v>
      </c>
      <c r="D29" s="27">
        <v>5384772942</v>
      </c>
      <c r="E29" s="27">
        <v>158684067</v>
      </c>
      <c r="F29" s="27">
        <f>'[2]Tien 02T-2019'!F29</f>
        <v>3412709</v>
      </c>
      <c r="G29" s="27">
        <f>'[2]Tien 02T-2019'!G29</f>
        <v>15256333</v>
      </c>
      <c r="H29" s="27">
        <f>'[2]Tien 02T-2019'!H29</f>
        <v>5540044300</v>
      </c>
      <c r="I29" s="27">
        <f>'[2]Tien 02T-2019'!I29</f>
        <v>763503130</v>
      </c>
      <c r="J29" s="27">
        <f>'[2]Tien 02T-2019'!J29</f>
        <v>77777295</v>
      </c>
      <c r="K29" s="27">
        <f>'[2]Tien 02T-2019'!K29</f>
        <v>23719785</v>
      </c>
      <c r="L29" s="27">
        <f>'[2]Tien 02T-2019'!L29</f>
        <v>42925</v>
      </c>
      <c r="M29" s="27">
        <f>'[2]Tien 02T-2019'!M29</f>
        <v>655643890</v>
      </c>
      <c r="N29" s="27">
        <f>'[2]Tien 02T-2019'!N29</f>
        <v>4051853</v>
      </c>
      <c r="O29" s="27">
        <f>'[2]Tien 02T-2019'!O29</f>
        <v>1792709</v>
      </c>
      <c r="P29" s="27">
        <f>'[2]Tien 02T-2019'!P29</f>
        <v>0</v>
      </c>
      <c r="Q29" s="27">
        <f>'[2]Tien 02T-2019'!Q29</f>
        <v>474673</v>
      </c>
      <c r="R29" s="27">
        <f>'[2]Tien 02T-2019'!R29</f>
        <v>4776541170</v>
      </c>
      <c r="S29" s="27">
        <f t="shared" si="1"/>
        <v>5438504295</v>
      </c>
      <c r="T29" s="28">
        <f t="shared" si="2"/>
        <v>0.13299225767417613</v>
      </c>
      <c r="U29" s="29">
        <v>5384772942</v>
      </c>
      <c r="V29" s="29">
        <f t="shared" si="3"/>
        <v>158684067</v>
      </c>
      <c r="W29" s="29">
        <f t="shared" si="11"/>
        <v>0</v>
      </c>
      <c r="X29" s="22">
        <f t="shared" si="4"/>
        <v>661963125</v>
      </c>
      <c r="Y29" s="31">
        <v>586999356</v>
      </c>
      <c r="Z29" s="32">
        <f t="shared" si="5"/>
        <v>0.12770673124895218</v>
      </c>
      <c r="AA29" s="32">
        <f t="shared" si="6"/>
        <v>0.13781534743323262</v>
      </c>
      <c r="AB29" s="34">
        <f t="shared" si="12"/>
        <v>6</v>
      </c>
      <c r="AC29" s="34">
        <f t="shared" si="13"/>
        <v>7</v>
      </c>
      <c r="AD29" s="34">
        <f t="shared" si="7"/>
        <v>0</v>
      </c>
      <c r="AE29" s="34">
        <f t="shared" si="8"/>
        <v>0</v>
      </c>
      <c r="AF29" s="34">
        <f t="shared" si="9"/>
        <v>0</v>
      </c>
      <c r="AG29" s="34">
        <f t="shared" si="10"/>
        <v>0</v>
      </c>
      <c r="AH29" s="35" t="b">
        <f>B29='[1]Tien 12T-2018'!B30</f>
        <v>1</v>
      </c>
      <c r="AI29" s="32"/>
    </row>
    <row r="30" spans="1:35" s="11" customFormat="1" ht="20.25" customHeight="1">
      <c r="A30" s="14">
        <v>16</v>
      </c>
      <c r="B30" s="13" t="str">
        <f>'[2]Tien 02T-2019'!B30</f>
        <v>Đắk Lắk</v>
      </c>
      <c r="C30" s="27">
        <f>'[2]Tien 02T-2019'!C30</f>
        <v>1351983588</v>
      </c>
      <c r="D30" s="27">
        <v>1198570907</v>
      </c>
      <c r="E30" s="27">
        <v>153412681</v>
      </c>
      <c r="F30" s="27">
        <f>'[2]Tien 02T-2019'!F30</f>
        <v>680311</v>
      </c>
      <c r="G30" s="27">
        <f>'[2]Tien 02T-2019'!G30</f>
        <v>0</v>
      </c>
      <c r="H30" s="27">
        <f>'[2]Tien 02T-2019'!H30</f>
        <v>1351303277</v>
      </c>
      <c r="I30" s="27">
        <f>'[2]Tien 02T-2019'!I30</f>
        <v>560360965</v>
      </c>
      <c r="J30" s="27">
        <f>'[2]Tien 02T-2019'!J30</f>
        <v>33048126</v>
      </c>
      <c r="K30" s="27">
        <f>'[2]Tien 02T-2019'!K30</f>
        <v>8514111</v>
      </c>
      <c r="L30" s="27">
        <f>'[2]Tien 02T-2019'!L30</f>
        <v>8750</v>
      </c>
      <c r="M30" s="27">
        <f>'[2]Tien 02T-2019'!M30</f>
        <v>485244957</v>
      </c>
      <c r="N30" s="27">
        <f>'[2]Tien 02T-2019'!N30</f>
        <v>30095712</v>
      </c>
      <c r="O30" s="27">
        <f>'[2]Tien 02T-2019'!O30</f>
        <v>323311</v>
      </c>
      <c r="P30" s="27">
        <f>'[2]Tien 02T-2019'!P30</f>
        <v>0</v>
      </c>
      <c r="Q30" s="27">
        <f>'[2]Tien 02T-2019'!Q30</f>
        <v>3125998</v>
      </c>
      <c r="R30" s="27">
        <f>'[2]Tien 02T-2019'!R30</f>
        <v>790942312</v>
      </c>
      <c r="S30" s="27">
        <f t="shared" si="1"/>
        <v>1309732290</v>
      </c>
      <c r="T30" s="28">
        <f t="shared" si="2"/>
        <v>0.07418608646303548</v>
      </c>
      <c r="U30" s="29">
        <v>1198570907</v>
      </c>
      <c r="V30" s="29">
        <f t="shared" si="3"/>
        <v>153412681</v>
      </c>
      <c r="W30" s="29">
        <f t="shared" si="11"/>
        <v>0</v>
      </c>
      <c r="X30" s="22">
        <f t="shared" si="4"/>
        <v>518789978</v>
      </c>
      <c r="Y30" s="31">
        <v>388736229</v>
      </c>
      <c r="Z30" s="32">
        <f t="shared" si="5"/>
        <v>0.33455525700435806</v>
      </c>
      <c r="AA30" s="32">
        <f t="shared" si="6"/>
        <v>0.4146818664156914</v>
      </c>
      <c r="AB30" s="34">
        <f t="shared" si="12"/>
        <v>26</v>
      </c>
      <c r="AC30" s="34">
        <f t="shared" si="13"/>
        <v>21</v>
      </c>
      <c r="AD30" s="34">
        <f t="shared" si="7"/>
        <v>0</v>
      </c>
      <c r="AE30" s="34">
        <f t="shared" si="8"/>
        <v>0</v>
      </c>
      <c r="AF30" s="34">
        <f t="shared" si="9"/>
        <v>0</v>
      </c>
      <c r="AG30" s="34">
        <f t="shared" si="10"/>
        <v>0</v>
      </c>
      <c r="AH30" s="35" t="b">
        <f>B30='[1]Tien 12T-2018'!B31</f>
        <v>1</v>
      </c>
      <c r="AI30" s="32"/>
    </row>
    <row r="31" spans="1:35" s="11" customFormat="1" ht="20.25" customHeight="1">
      <c r="A31" s="12">
        <v>17</v>
      </c>
      <c r="B31" s="13" t="str">
        <f>'[2]Tien 02T-2019'!B31</f>
        <v>Đắk Nông</v>
      </c>
      <c r="C31" s="27">
        <f>'[2]Tien 02T-2019'!C31</f>
        <v>680717305</v>
      </c>
      <c r="D31" s="27">
        <v>615646476</v>
      </c>
      <c r="E31" s="27">
        <v>65070829</v>
      </c>
      <c r="F31" s="27">
        <f>'[2]Tien 02T-2019'!F31</f>
        <v>13587493</v>
      </c>
      <c r="G31" s="27">
        <f>'[2]Tien 02T-2019'!G31</f>
        <v>0</v>
      </c>
      <c r="H31" s="27">
        <f>'[2]Tien 02T-2019'!H31</f>
        <v>667129812</v>
      </c>
      <c r="I31" s="27">
        <f>'[2]Tien 02T-2019'!I31</f>
        <v>254652368</v>
      </c>
      <c r="J31" s="27">
        <f>'[2]Tien 02T-2019'!J31</f>
        <v>11654631</v>
      </c>
      <c r="K31" s="27">
        <f>'[2]Tien 02T-2019'!K31</f>
        <v>4039367</v>
      </c>
      <c r="L31" s="27">
        <f>'[2]Tien 02T-2019'!L31</f>
        <v>0</v>
      </c>
      <c r="M31" s="27">
        <f>'[2]Tien 02T-2019'!M31</f>
        <v>223757582</v>
      </c>
      <c r="N31" s="27">
        <f>'[2]Tien 02T-2019'!N31</f>
        <v>13454704</v>
      </c>
      <c r="O31" s="27">
        <f>'[2]Tien 02T-2019'!O31</f>
        <v>629363</v>
      </c>
      <c r="P31" s="27">
        <f>'[2]Tien 02T-2019'!P31</f>
        <v>1116721</v>
      </c>
      <c r="Q31" s="27">
        <f>'[2]Tien 02T-2019'!Q31</f>
        <v>0</v>
      </c>
      <c r="R31" s="27">
        <f>'[2]Tien 02T-2019'!R31</f>
        <v>412477444</v>
      </c>
      <c r="S31" s="27">
        <f t="shared" si="1"/>
        <v>651435814</v>
      </c>
      <c r="T31" s="28">
        <f t="shared" si="2"/>
        <v>0.061629106861476345</v>
      </c>
      <c r="U31" s="29">
        <v>615646476</v>
      </c>
      <c r="V31" s="29">
        <f t="shared" si="3"/>
        <v>65070829</v>
      </c>
      <c r="W31" s="29">
        <f t="shared" si="11"/>
        <v>0</v>
      </c>
      <c r="X31" s="22">
        <f t="shared" si="4"/>
        <v>238958370</v>
      </c>
      <c r="Y31" s="31">
        <v>195510100</v>
      </c>
      <c r="Z31" s="32">
        <f t="shared" si="5"/>
        <v>0.22223030932928783</v>
      </c>
      <c r="AA31" s="32">
        <f t="shared" si="6"/>
        <v>0.381713368851818</v>
      </c>
      <c r="AB31" s="34">
        <f t="shared" si="12"/>
        <v>45</v>
      </c>
      <c r="AC31" s="34">
        <f t="shared" si="13"/>
        <v>28</v>
      </c>
      <c r="AD31" s="34">
        <f t="shared" si="7"/>
        <v>0</v>
      </c>
      <c r="AE31" s="34">
        <f t="shared" si="8"/>
        <v>0</v>
      </c>
      <c r="AF31" s="34">
        <f t="shared" si="9"/>
        <v>0</v>
      </c>
      <c r="AG31" s="34">
        <f t="shared" si="10"/>
        <v>0</v>
      </c>
      <c r="AH31" s="35" t="b">
        <f>B31='[1]Tien 12T-2018'!B32</f>
        <v>1</v>
      </c>
      <c r="AI31" s="32"/>
    </row>
    <row r="32" spans="1:35" s="11" customFormat="1" ht="20.25" customHeight="1">
      <c r="A32" s="14">
        <v>18</v>
      </c>
      <c r="B32" s="13" t="str">
        <f>'[2]Tien 02T-2019'!B32</f>
        <v>Điện Biên</v>
      </c>
      <c r="C32" s="27">
        <f>'[2]Tien 02T-2019'!C32</f>
        <v>66087844</v>
      </c>
      <c r="D32" s="27">
        <v>56113254.74</v>
      </c>
      <c r="E32" s="27">
        <v>9974589.259999998</v>
      </c>
      <c r="F32" s="27">
        <f>'[2]Tien 02T-2019'!F32</f>
        <v>1045338</v>
      </c>
      <c r="G32" s="27">
        <f>'[2]Tien 02T-2019'!G32</f>
        <v>2736203</v>
      </c>
      <c r="H32" s="27">
        <f>'[2]Tien 02T-2019'!H32</f>
        <v>65042506</v>
      </c>
      <c r="I32" s="27">
        <f>'[2]Tien 02T-2019'!I32</f>
        <v>18285734</v>
      </c>
      <c r="J32" s="27">
        <f>'[2]Tien 02T-2019'!J32</f>
        <v>2709384</v>
      </c>
      <c r="K32" s="27">
        <f>'[2]Tien 02T-2019'!K32</f>
        <v>1106984</v>
      </c>
      <c r="L32" s="27">
        <f>'[2]Tien 02T-2019'!L32</f>
        <v>3656</v>
      </c>
      <c r="M32" s="27">
        <f>'[2]Tien 02T-2019'!M32</f>
        <v>12873300</v>
      </c>
      <c r="N32" s="27">
        <f>'[2]Tien 02T-2019'!N32</f>
        <v>1592410</v>
      </c>
      <c r="O32" s="27">
        <f>'[2]Tien 02T-2019'!O32</f>
        <v>0</v>
      </c>
      <c r="P32" s="27">
        <f>'[2]Tien 02T-2019'!P32</f>
        <v>0</v>
      </c>
      <c r="Q32" s="27">
        <f>'[2]Tien 02T-2019'!Q32</f>
        <v>0</v>
      </c>
      <c r="R32" s="27">
        <f>'[2]Tien 02T-2019'!R32</f>
        <v>46756772</v>
      </c>
      <c r="S32" s="27">
        <f t="shared" si="1"/>
        <v>61222482</v>
      </c>
      <c r="T32" s="28">
        <f t="shared" si="2"/>
        <v>0.20890733727177702</v>
      </c>
      <c r="U32" s="29">
        <v>56113254.74</v>
      </c>
      <c r="V32" s="29">
        <f t="shared" si="3"/>
        <v>9974589.259999998</v>
      </c>
      <c r="W32" s="29">
        <f t="shared" si="11"/>
        <v>0</v>
      </c>
      <c r="X32" s="22">
        <f t="shared" si="4"/>
        <v>14465710</v>
      </c>
      <c r="Y32" s="31">
        <v>9264606</v>
      </c>
      <c r="Z32" s="32">
        <f t="shared" si="5"/>
        <v>0.561395055547964</v>
      </c>
      <c r="AA32" s="32">
        <f t="shared" si="6"/>
        <v>0.28113513953475283</v>
      </c>
      <c r="AB32" s="34">
        <f t="shared" si="12"/>
        <v>60</v>
      </c>
      <c r="AC32" s="34">
        <f t="shared" si="13"/>
        <v>4</v>
      </c>
      <c r="AD32" s="34">
        <f t="shared" si="7"/>
        <v>0</v>
      </c>
      <c r="AE32" s="34">
        <f t="shared" si="8"/>
        <v>0</v>
      </c>
      <c r="AF32" s="34">
        <f t="shared" si="9"/>
        <v>0</v>
      </c>
      <c r="AG32" s="34">
        <f t="shared" si="10"/>
        <v>0</v>
      </c>
      <c r="AH32" s="35" t="b">
        <f>B32='[1]Tien 12T-2018'!B33</f>
        <v>1</v>
      </c>
      <c r="AI32" s="32"/>
    </row>
    <row r="33" spans="1:35" s="11" customFormat="1" ht="20.25" customHeight="1">
      <c r="A33" s="12">
        <v>19</v>
      </c>
      <c r="B33" s="13" t="str">
        <f>'[2]Tien 02T-2019'!B33</f>
        <v>Đồng Nai</v>
      </c>
      <c r="C33" s="27">
        <f>'[2]Tien 02T-2019'!C33</f>
        <v>6057040604.5</v>
      </c>
      <c r="D33" s="27">
        <v>2896482311.354</v>
      </c>
      <c r="E33" s="27">
        <v>3160558293.146</v>
      </c>
      <c r="F33" s="27">
        <f>'[2]Tien 02T-2019'!F33</f>
        <v>9211532</v>
      </c>
      <c r="G33" s="27">
        <f>'[2]Tien 02T-2019'!G33</f>
        <v>2817155557</v>
      </c>
      <c r="H33" s="27">
        <f>'[2]Tien 02T-2019'!H33</f>
        <v>6047829072.5</v>
      </c>
      <c r="I33" s="27">
        <f>'[2]Tien 02T-2019'!I33</f>
        <v>4509608096.5</v>
      </c>
      <c r="J33" s="27">
        <f>'[2]Tien 02T-2019'!J33</f>
        <v>71636311</v>
      </c>
      <c r="K33" s="27">
        <f>'[2]Tien 02T-2019'!K33</f>
        <v>16387545</v>
      </c>
      <c r="L33" s="27">
        <f>'[2]Tien 02T-2019'!L33</f>
        <v>48755</v>
      </c>
      <c r="M33" s="27">
        <f>'[2]Tien 02T-2019'!M33</f>
        <v>4293865340.5</v>
      </c>
      <c r="N33" s="27">
        <f>'[2]Tien 02T-2019'!N33</f>
        <v>118379076</v>
      </c>
      <c r="O33" s="27">
        <f>'[2]Tien 02T-2019'!O33</f>
        <v>6080980</v>
      </c>
      <c r="P33" s="27">
        <f>'[2]Tien 02T-2019'!P33</f>
        <v>0</v>
      </c>
      <c r="Q33" s="27">
        <f>'[2]Tien 02T-2019'!Q33</f>
        <v>3210089</v>
      </c>
      <c r="R33" s="27">
        <f>'[2]Tien 02T-2019'!R33</f>
        <v>1538220976</v>
      </c>
      <c r="S33" s="27">
        <f t="shared" si="1"/>
        <v>5959756461.5</v>
      </c>
      <c r="T33" s="28">
        <f t="shared" si="2"/>
        <v>0.019529992211153552</v>
      </c>
      <c r="U33" s="29">
        <v>2896482311.354</v>
      </c>
      <c r="V33" s="29">
        <f t="shared" si="3"/>
        <v>3160558293.146</v>
      </c>
      <c r="W33" s="29">
        <f t="shared" si="11"/>
        <v>0</v>
      </c>
      <c r="X33" s="22">
        <f t="shared" si="4"/>
        <v>4421535485.5</v>
      </c>
      <c r="Y33" s="31">
        <v>1265933979.354</v>
      </c>
      <c r="Z33" s="32">
        <f t="shared" si="5"/>
        <v>2.4927062213436186</v>
      </c>
      <c r="AA33" s="32">
        <f t="shared" si="6"/>
        <v>0.7456573329768159</v>
      </c>
      <c r="AB33" s="34">
        <f t="shared" si="12"/>
        <v>5</v>
      </c>
      <c r="AC33" s="34">
        <f t="shared" si="13"/>
        <v>57</v>
      </c>
      <c r="AD33" s="34">
        <f t="shared" si="7"/>
        <v>0</v>
      </c>
      <c r="AE33" s="34">
        <f t="shared" si="8"/>
        <v>0</v>
      </c>
      <c r="AF33" s="34">
        <f t="shared" si="9"/>
        <v>0</v>
      </c>
      <c r="AG33" s="34">
        <f t="shared" si="10"/>
        <v>0</v>
      </c>
      <c r="AH33" s="35" t="b">
        <f>B33='[1]Tien 12T-2018'!B34</f>
        <v>1</v>
      </c>
      <c r="AI33" s="32"/>
    </row>
    <row r="34" spans="1:35" s="11" customFormat="1" ht="20.25" customHeight="1">
      <c r="A34" s="14">
        <v>20</v>
      </c>
      <c r="B34" s="13" t="str">
        <f>'[2]Tien 02T-2019'!B34</f>
        <v>Đồng Tháp</v>
      </c>
      <c r="C34" s="27">
        <f>'[2]Tien 02T-2019'!C34</f>
        <v>1801474120</v>
      </c>
      <c r="D34" s="27">
        <v>1571561831</v>
      </c>
      <c r="E34" s="27">
        <v>229912289</v>
      </c>
      <c r="F34" s="27">
        <f>'[2]Tien 02T-2019'!F34</f>
        <v>3117619</v>
      </c>
      <c r="G34" s="27">
        <f>'[2]Tien 02T-2019'!G34</f>
        <v>0</v>
      </c>
      <c r="H34" s="27">
        <f>'[2]Tien 02T-2019'!H34</f>
        <v>1798356501</v>
      </c>
      <c r="I34" s="27">
        <f>'[2]Tien 02T-2019'!I34</f>
        <v>760176271</v>
      </c>
      <c r="J34" s="27">
        <f>'[2]Tien 02T-2019'!J34</f>
        <v>33703792</v>
      </c>
      <c r="K34" s="27">
        <f>'[2]Tien 02T-2019'!K34</f>
        <v>7530261</v>
      </c>
      <c r="L34" s="27">
        <f>'[2]Tien 02T-2019'!L34</f>
        <v>0</v>
      </c>
      <c r="M34" s="27">
        <f>'[2]Tien 02T-2019'!M34</f>
        <v>704308221</v>
      </c>
      <c r="N34" s="27">
        <f>'[2]Tien 02T-2019'!N34</f>
        <v>12316711</v>
      </c>
      <c r="O34" s="27">
        <f>'[2]Tien 02T-2019'!O34</f>
        <v>2296232</v>
      </c>
      <c r="P34" s="27">
        <f>'[2]Tien 02T-2019'!P34</f>
        <v>0</v>
      </c>
      <c r="Q34" s="27">
        <f>'[2]Tien 02T-2019'!Q34</f>
        <v>21054</v>
      </c>
      <c r="R34" s="27">
        <f>'[2]Tien 02T-2019'!R34</f>
        <v>1038180230</v>
      </c>
      <c r="S34" s="27">
        <f t="shared" si="1"/>
        <v>1757122448</v>
      </c>
      <c r="T34" s="28">
        <f t="shared" si="2"/>
        <v>0.05424275207348586</v>
      </c>
      <c r="U34" s="29">
        <v>1571561831</v>
      </c>
      <c r="V34" s="29">
        <f t="shared" si="3"/>
        <v>229912289</v>
      </c>
      <c r="W34" s="29">
        <f t="shared" si="11"/>
        <v>0</v>
      </c>
      <c r="X34" s="22">
        <f t="shared" si="4"/>
        <v>718942218</v>
      </c>
      <c r="Y34" s="31">
        <v>462299384</v>
      </c>
      <c r="Z34" s="32">
        <f t="shared" si="5"/>
        <v>0.5551442266252296</v>
      </c>
      <c r="AA34" s="32">
        <f t="shared" si="6"/>
        <v>0.4227061044777795</v>
      </c>
      <c r="AB34" s="34">
        <f t="shared" si="12"/>
        <v>16</v>
      </c>
      <c r="AC34" s="34">
        <f t="shared" si="13"/>
        <v>33</v>
      </c>
      <c r="AD34" s="34">
        <f t="shared" si="7"/>
        <v>0</v>
      </c>
      <c r="AE34" s="34">
        <f t="shared" si="8"/>
        <v>0</v>
      </c>
      <c r="AF34" s="34">
        <f t="shared" si="9"/>
        <v>0</v>
      </c>
      <c r="AG34" s="34">
        <f t="shared" si="10"/>
        <v>0</v>
      </c>
      <c r="AH34" s="35" t="b">
        <f>B34='[1]Tien 12T-2018'!B35</f>
        <v>1</v>
      </c>
      <c r="AI34" s="32"/>
    </row>
    <row r="35" spans="1:35" s="11" customFormat="1" ht="20.25" customHeight="1">
      <c r="A35" s="12">
        <v>21</v>
      </c>
      <c r="B35" s="13" t="str">
        <f>'[2]Tien 02T-2019'!B35</f>
        <v>Gia Lai</v>
      </c>
      <c r="C35" s="27">
        <f>'[2]Tien 02T-2019'!C35</f>
        <v>1083374063.92</v>
      </c>
      <c r="D35" s="27">
        <v>919492917.2570001</v>
      </c>
      <c r="E35" s="27">
        <v>163881146.663</v>
      </c>
      <c r="F35" s="27">
        <f>'[2]Tien 02T-2019'!F35</f>
        <v>258280</v>
      </c>
      <c r="G35" s="27">
        <f>'[2]Tien 02T-2019'!G35</f>
        <v>0</v>
      </c>
      <c r="H35" s="27">
        <f>'[2]Tien 02T-2019'!H35</f>
        <v>1083115783.92</v>
      </c>
      <c r="I35" s="27">
        <f>'[2]Tien 02T-2019'!I35</f>
        <v>507190042.118</v>
      </c>
      <c r="J35" s="27">
        <f>'[2]Tien 02T-2019'!J35</f>
        <v>19043574.898999996</v>
      </c>
      <c r="K35" s="27">
        <f>'[2]Tien 02T-2019'!K35</f>
        <v>9564893.726</v>
      </c>
      <c r="L35" s="27">
        <f>'[2]Tien 02T-2019'!L35</f>
        <v>26220</v>
      </c>
      <c r="M35" s="27">
        <f>'[2]Tien 02T-2019'!M35</f>
        <v>452820449.493</v>
      </c>
      <c r="N35" s="27">
        <f>'[2]Tien 02T-2019'!N35</f>
        <v>24035423</v>
      </c>
      <c r="O35" s="27">
        <f>'[2]Tien 02T-2019'!O35</f>
        <v>868433</v>
      </c>
      <c r="P35" s="27">
        <f>'[2]Tien 02T-2019'!P35</f>
        <v>0</v>
      </c>
      <c r="Q35" s="27">
        <f>'[2]Tien 02T-2019'!Q35</f>
        <v>831048</v>
      </c>
      <c r="R35" s="27">
        <f>'[2]Tien 02T-2019'!R35</f>
        <v>575925741.802</v>
      </c>
      <c r="S35" s="27">
        <f t="shared" si="1"/>
        <v>1054481095.2950001</v>
      </c>
      <c r="T35" s="28">
        <f t="shared" si="2"/>
        <v>0.05645751345082207</v>
      </c>
      <c r="U35" s="29">
        <v>919492917.2570001</v>
      </c>
      <c r="V35" s="29">
        <f t="shared" si="3"/>
        <v>163881146.663</v>
      </c>
      <c r="W35" s="29">
        <f t="shared" si="11"/>
        <v>0</v>
      </c>
      <c r="X35" s="22">
        <f t="shared" si="4"/>
        <v>478555353.493</v>
      </c>
      <c r="Y35" s="31">
        <v>331530085.84800005</v>
      </c>
      <c r="Z35" s="32">
        <f t="shared" si="5"/>
        <v>0.44347488786404765</v>
      </c>
      <c r="AA35" s="32">
        <f t="shared" si="6"/>
        <v>0.46826945895145544</v>
      </c>
      <c r="AB35" s="34">
        <f t="shared" si="12"/>
        <v>33</v>
      </c>
      <c r="AC35" s="34">
        <f t="shared" si="13"/>
        <v>32</v>
      </c>
      <c r="AD35" s="34">
        <f t="shared" si="7"/>
        <v>0</v>
      </c>
      <c r="AE35" s="34">
        <f t="shared" si="8"/>
        <v>0</v>
      </c>
      <c r="AF35" s="34">
        <f t="shared" si="9"/>
        <v>0</v>
      </c>
      <c r="AG35" s="34">
        <f t="shared" si="10"/>
        <v>0</v>
      </c>
      <c r="AH35" s="35" t="b">
        <f>B35='[1]Tien 12T-2018'!B36</f>
        <v>1</v>
      </c>
      <c r="AI35" s="32"/>
    </row>
    <row r="36" spans="1:35" s="11" customFormat="1" ht="20.25" customHeight="1">
      <c r="A36" s="14">
        <v>22</v>
      </c>
      <c r="B36" s="13" t="str">
        <f>'[2]Tien 02T-2019'!B36</f>
        <v>Hà Giang</v>
      </c>
      <c r="C36" s="27">
        <f>'[2]Tien 02T-2019'!C36</f>
        <v>46274006</v>
      </c>
      <c r="D36" s="27">
        <v>39391329</v>
      </c>
      <c r="E36" s="27">
        <v>6882677</v>
      </c>
      <c r="F36" s="27">
        <f>'[2]Tien 02T-2019'!F36</f>
        <v>19996</v>
      </c>
      <c r="G36" s="27">
        <f>'[2]Tien 02T-2019'!G36</f>
        <v>0</v>
      </c>
      <c r="H36" s="27">
        <f>'[2]Tien 02T-2019'!H36</f>
        <v>46254010</v>
      </c>
      <c r="I36" s="27">
        <f>'[2]Tien 02T-2019'!I36</f>
        <v>18679528</v>
      </c>
      <c r="J36" s="27">
        <f>'[2]Tien 02T-2019'!J36</f>
        <v>1883591</v>
      </c>
      <c r="K36" s="27">
        <f>'[2]Tien 02T-2019'!K36</f>
        <v>178321</v>
      </c>
      <c r="L36" s="27">
        <f>'[2]Tien 02T-2019'!L36</f>
        <v>0</v>
      </c>
      <c r="M36" s="27">
        <f>'[2]Tien 02T-2019'!M36</f>
        <v>13325799</v>
      </c>
      <c r="N36" s="27">
        <f>'[2]Tien 02T-2019'!N36</f>
        <v>2681970</v>
      </c>
      <c r="O36" s="27">
        <f>'[2]Tien 02T-2019'!O36</f>
        <v>400000</v>
      </c>
      <c r="P36" s="27">
        <f>'[2]Tien 02T-2019'!P36</f>
        <v>0</v>
      </c>
      <c r="Q36" s="27">
        <f>'[2]Tien 02T-2019'!Q36</f>
        <v>209847</v>
      </c>
      <c r="R36" s="27">
        <f>'[2]Tien 02T-2019'!R36</f>
        <v>27574482</v>
      </c>
      <c r="S36" s="27">
        <f t="shared" si="1"/>
        <v>44192098</v>
      </c>
      <c r="T36" s="28">
        <f t="shared" si="2"/>
        <v>0.1103835171852308</v>
      </c>
      <c r="U36" s="29">
        <v>39391329</v>
      </c>
      <c r="V36" s="29">
        <f t="shared" si="3"/>
        <v>6882677</v>
      </c>
      <c r="W36" s="29">
        <f t="shared" si="11"/>
        <v>0</v>
      </c>
      <c r="X36" s="22">
        <f t="shared" si="4"/>
        <v>16617616</v>
      </c>
      <c r="Y36" s="31">
        <v>11656636</v>
      </c>
      <c r="Z36" s="32">
        <f t="shared" si="5"/>
        <v>0.4255927696464057</v>
      </c>
      <c r="AA36" s="32">
        <f t="shared" si="6"/>
        <v>0.4038466718885563</v>
      </c>
      <c r="AB36" s="34">
        <f t="shared" si="12"/>
        <v>63</v>
      </c>
      <c r="AC36" s="34">
        <f t="shared" si="13"/>
        <v>12</v>
      </c>
      <c r="AD36" s="34">
        <f t="shared" si="7"/>
        <v>0</v>
      </c>
      <c r="AE36" s="34">
        <f t="shared" si="8"/>
        <v>0</v>
      </c>
      <c r="AF36" s="34">
        <f t="shared" si="9"/>
        <v>0</v>
      </c>
      <c r="AG36" s="34">
        <f t="shared" si="10"/>
        <v>0</v>
      </c>
      <c r="AH36" s="35" t="b">
        <f>B36='[1]Tien 12T-2018'!B37</f>
        <v>1</v>
      </c>
      <c r="AI36" s="32"/>
    </row>
    <row r="37" spans="1:35" s="11" customFormat="1" ht="20.25" customHeight="1">
      <c r="A37" s="12">
        <v>23</v>
      </c>
      <c r="B37" s="13" t="str">
        <f>'[2]Tien 02T-2019'!B37</f>
        <v>Hà Nam</v>
      </c>
      <c r="C37" s="27">
        <f>'[2]Tien 02T-2019'!C37</f>
        <v>134187079</v>
      </c>
      <c r="D37" s="27">
        <v>115522697</v>
      </c>
      <c r="E37" s="27">
        <v>18664382</v>
      </c>
      <c r="F37" s="27">
        <f>'[2]Tien 02T-2019'!F37</f>
        <v>140570</v>
      </c>
      <c r="G37" s="27">
        <f>'[2]Tien 02T-2019'!G37</f>
        <v>0</v>
      </c>
      <c r="H37" s="27">
        <f>'[2]Tien 02T-2019'!H37</f>
        <v>134046509</v>
      </c>
      <c r="I37" s="27">
        <f>'[2]Tien 02T-2019'!I37</f>
        <v>108935064</v>
      </c>
      <c r="J37" s="27">
        <f>'[2]Tien 02T-2019'!J37</f>
        <v>5030694</v>
      </c>
      <c r="K37" s="27">
        <f>'[2]Tien 02T-2019'!K37</f>
        <v>4490104</v>
      </c>
      <c r="L37" s="27">
        <f>'[2]Tien 02T-2019'!L37</f>
        <v>0</v>
      </c>
      <c r="M37" s="27">
        <f>'[2]Tien 02T-2019'!M37</f>
        <v>96737335</v>
      </c>
      <c r="N37" s="27">
        <f>'[2]Tien 02T-2019'!N37</f>
        <v>749425</v>
      </c>
      <c r="O37" s="27">
        <f>'[2]Tien 02T-2019'!O37</f>
        <v>0</v>
      </c>
      <c r="P37" s="27">
        <f>'[2]Tien 02T-2019'!P37</f>
        <v>0</v>
      </c>
      <c r="Q37" s="27">
        <f>'[2]Tien 02T-2019'!Q37</f>
        <v>1927506</v>
      </c>
      <c r="R37" s="27">
        <f>'[2]Tien 02T-2019'!R37</f>
        <v>25111445</v>
      </c>
      <c r="S37" s="27">
        <f t="shared" si="1"/>
        <v>124525711</v>
      </c>
      <c r="T37" s="28">
        <f t="shared" si="2"/>
        <v>0.08739883789851172</v>
      </c>
      <c r="U37" s="29">
        <v>115522697</v>
      </c>
      <c r="V37" s="29">
        <f t="shared" si="3"/>
        <v>18664382</v>
      </c>
      <c r="W37" s="29">
        <f t="shared" si="11"/>
        <v>0</v>
      </c>
      <c r="X37" s="22">
        <f t="shared" si="4"/>
        <v>99414266</v>
      </c>
      <c r="Y37" s="31">
        <v>90292115</v>
      </c>
      <c r="Z37" s="32">
        <f t="shared" si="5"/>
        <v>0.10102932022358763</v>
      </c>
      <c r="AA37" s="32">
        <f t="shared" si="6"/>
        <v>0.8126661769311725</v>
      </c>
      <c r="AB37" s="34">
        <f t="shared" si="12"/>
        <v>57</v>
      </c>
      <c r="AC37" s="34">
        <f t="shared" si="13"/>
        <v>16</v>
      </c>
      <c r="AD37" s="34">
        <f t="shared" si="7"/>
        <v>0</v>
      </c>
      <c r="AE37" s="34">
        <f t="shared" si="8"/>
        <v>0</v>
      </c>
      <c r="AF37" s="34">
        <f t="shared" si="9"/>
        <v>0</v>
      </c>
      <c r="AG37" s="34">
        <f t="shared" si="10"/>
        <v>0</v>
      </c>
      <c r="AH37" s="35" t="b">
        <f>B37='[1]Tien 12T-2018'!B38</f>
        <v>1</v>
      </c>
      <c r="AI37" s="32"/>
    </row>
    <row r="38" spans="1:35" s="11" customFormat="1" ht="20.25" customHeight="1">
      <c r="A38" s="14">
        <v>24</v>
      </c>
      <c r="B38" s="13" t="str">
        <f>'[2]Tien 02T-2019'!B38</f>
        <v>Hà Nội</v>
      </c>
      <c r="C38" s="27">
        <f>'[2]Tien 02T-2019'!C38</f>
        <v>26346722305.579002</v>
      </c>
      <c r="D38" s="27">
        <v>23468811803.174</v>
      </c>
      <c r="E38" s="27">
        <v>2877910502.4050026</v>
      </c>
      <c r="F38" s="27">
        <f>'[2]Tien 02T-2019'!F38</f>
        <v>143921666</v>
      </c>
      <c r="G38" s="27">
        <f>'[2]Tien 02T-2019'!G38</f>
        <v>0</v>
      </c>
      <c r="H38" s="27">
        <f>'[2]Tien 02T-2019'!H38</f>
        <v>26202800639.579002</v>
      </c>
      <c r="I38" s="27">
        <f>'[2]Tien 02T-2019'!I38</f>
        <v>17097154216.679</v>
      </c>
      <c r="J38" s="27">
        <f>'[2]Tien 02T-2019'!J38</f>
        <v>618884628.208</v>
      </c>
      <c r="K38" s="27">
        <f>'[2]Tien 02T-2019'!K38</f>
        <v>99626647.695</v>
      </c>
      <c r="L38" s="27">
        <f>'[2]Tien 02T-2019'!L38</f>
        <v>152865</v>
      </c>
      <c r="M38" s="27">
        <f>'[2]Tien 02T-2019'!M38</f>
        <v>15539047301.276001</v>
      </c>
      <c r="N38" s="27">
        <f>'[2]Tien 02T-2019'!N38</f>
        <v>718897587.5</v>
      </c>
      <c r="O38" s="27">
        <f>'[2]Tien 02T-2019'!O38</f>
        <v>102245370</v>
      </c>
      <c r="P38" s="27">
        <f>'[2]Tien 02T-2019'!P38</f>
        <v>0</v>
      </c>
      <c r="Q38" s="27">
        <f>'[2]Tien 02T-2019'!Q38</f>
        <v>18299817</v>
      </c>
      <c r="R38" s="27">
        <f>'[2]Tien 02T-2019'!R38</f>
        <v>9105646422.9</v>
      </c>
      <c r="S38" s="27">
        <f t="shared" si="1"/>
        <v>25484136498.676003</v>
      </c>
      <c r="T38" s="28">
        <f t="shared" si="2"/>
        <v>0.04203413806736986</v>
      </c>
      <c r="U38" s="29">
        <v>23468811803.174</v>
      </c>
      <c r="V38" s="29">
        <f t="shared" si="3"/>
        <v>2877910502.4050026</v>
      </c>
      <c r="W38" s="29">
        <f t="shared" si="11"/>
        <v>0</v>
      </c>
      <c r="X38" s="22">
        <f t="shared" si="4"/>
        <v>16378490075.776001</v>
      </c>
      <c r="Y38" s="31">
        <v>13227741491.810001</v>
      </c>
      <c r="Z38" s="32">
        <f t="shared" si="5"/>
        <v>0.23819248251236205</v>
      </c>
      <c r="AA38" s="32">
        <f t="shared" si="6"/>
        <v>0.6524933899948834</v>
      </c>
      <c r="AB38" s="34">
        <f t="shared" si="12"/>
        <v>2</v>
      </c>
      <c r="AC38" s="34">
        <f t="shared" si="13"/>
        <v>43</v>
      </c>
      <c r="AD38" s="34">
        <f t="shared" si="7"/>
        <v>0</v>
      </c>
      <c r="AE38" s="34">
        <f t="shared" si="8"/>
        <v>0</v>
      </c>
      <c r="AF38" s="34">
        <f t="shared" si="9"/>
        <v>0</v>
      </c>
      <c r="AG38" s="34">
        <f t="shared" si="10"/>
        <v>0</v>
      </c>
      <c r="AH38" s="35" t="b">
        <f>B38='[1]Tien 12T-2018'!B39</f>
        <v>1</v>
      </c>
      <c r="AI38" s="32"/>
    </row>
    <row r="39" spans="1:35" s="11" customFormat="1" ht="20.25" customHeight="1">
      <c r="A39" s="12">
        <v>25</v>
      </c>
      <c r="B39" s="13" t="str">
        <f>'[2]Tien 02T-2019'!B39</f>
        <v>Hà Tĩnh</v>
      </c>
      <c r="C39" s="27">
        <f>'[2]Tien 02T-2019'!C39</f>
        <v>1934099517</v>
      </c>
      <c r="D39" s="27">
        <v>392191526</v>
      </c>
      <c r="E39" s="27">
        <v>1541907991</v>
      </c>
      <c r="F39" s="27">
        <f>'[2]Tien 02T-2019'!F39</f>
        <v>77768</v>
      </c>
      <c r="G39" s="27">
        <f>'[2]Tien 02T-2019'!G39</f>
        <v>0</v>
      </c>
      <c r="H39" s="27">
        <f>'[2]Tien 02T-2019'!H39</f>
        <v>1934021749.010989</v>
      </c>
      <c r="I39" s="27">
        <f>'[2]Tien 02T-2019'!I39</f>
        <v>1559832966</v>
      </c>
      <c r="J39" s="27">
        <f>'[2]Tien 02T-2019'!J39</f>
        <v>6874302</v>
      </c>
      <c r="K39" s="27">
        <f>'[2]Tien 02T-2019'!K39</f>
        <v>97619</v>
      </c>
      <c r="L39" s="27">
        <f>'[2]Tien 02T-2019'!L39</f>
        <v>0</v>
      </c>
      <c r="M39" s="27">
        <f>'[2]Tien 02T-2019'!M39</f>
        <v>1552642809</v>
      </c>
      <c r="N39" s="27">
        <f>'[2]Tien 02T-2019'!N39</f>
        <v>218231</v>
      </c>
      <c r="O39" s="27">
        <f>'[2]Tien 02T-2019'!O39</f>
        <v>0</v>
      </c>
      <c r="P39" s="27">
        <f>'[2]Tien 02T-2019'!P39</f>
        <v>0</v>
      </c>
      <c r="Q39" s="27">
        <f>'[2]Tien 02T-2019'!Q39</f>
        <v>5</v>
      </c>
      <c r="R39" s="27">
        <f>'[2]Tien 02T-2019'!R39</f>
        <v>374188783.010989</v>
      </c>
      <c r="S39" s="27">
        <f t="shared" si="1"/>
        <v>1927049828.010989</v>
      </c>
      <c r="T39" s="28">
        <f t="shared" si="2"/>
        <v>0.004469658708315824</v>
      </c>
      <c r="U39" s="29">
        <v>392191526</v>
      </c>
      <c r="V39" s="29">
        <f t="shared" si="3"/>
        <v>1541907991</v>
      </c>
      <c r="W39" s="29">
        <f t="shared" si="11"/>
        <v>0</v>
      </c>
      <c r="X39" s="22">
        <f t="shared" si="4"/>
        <v>1552861045</v>
      </c>
      <c r="Y39" s="31">
        <v>20592859</v>
      </c>
      <c r="Z39" s="32">
        <f t="shared" si="5"/>
        <v>74.4077442573661</v>
      </c>
      <c r="AA39" s="32">
        <f t="shared" si="6"/>
        <v>0.8065229704876173</v>
      </c>
      <c r="AB39" s="34">
        <f t="shared" si="12"/>
        <v>14</v>
      </c>
      <c r="AC39" s="34">
        <f t="shared" si="13"/>
        <v>63</v>
      </c>
      <c r="AD39" s="34">
        <f t="shared" si="7"/>
        <v>0</v>
      </c>
      <c r="AE39" s="34">
        <f t="shared" si="8"/>
        <v>-0.010988950729370117</v>
      </c>
      <c r="AF39" s="34">
        <f t="shared" si="9"/>
        <v>0</v>
      </c>
      <c r="AG39" s="34">
        <f t="shared" si="10"/>
        <v>0</v>
      </c>
      <c r="AH39" s="35" t="b">
        <f>B39='[1]Tien 12T-2018'!B40</f>
        <v>1</v>
      </c>
      <c r="AI39" s="32"/>
    </row>
    <row r="40" spans="1:35" s="11" customFormat="1" ht="20.25" customHeight="1">
      <c r="A40" s="14">
        <v>26</v>
      </c>
      <c r="B40" s="13" t="str">
        <f>'[2]Tien 02T-2019'!B40</f>
        <v>Hải Dương</v>
      </c>
      <c r="C40" s="27">
        <f>'[2]Tien 02T-2019'!C40</f>
        <v>957975916</v>
      </c>
      <c r="D40" s="27">
        <v>790016545.7149999</v>
      </c>
      <c r="E40" s="27">
        <v>167959370.2850001</v>
      </c>
      <c r="F40" s="27">
        <f>'[2]Tien 02T-2019'!F40</f>
        <v>929333</v>
      </c>
      <c r="G40" s="27">
        <f>'[2]Tien 02T-2019'!G40</f>
        <v>0</v>
      </c>
      <c r="H40" s="27">
        <f>'[2]Tien 02T-2019'!H40</f>
        <v>957046583</v>
      </c>
      <c r="I40" s="27">
        <f>'[2]Tien 02T-2019'!I40</f>
        <v>619393038.9860001</v>
      </c>
      <c r="J40" s="27">
        <f>'[2]Tien 02T-2019'!J40</f>
        <v>13144539</v>
      </c>
      <c r="K40" s="27">
        <f>'[2]Tien 02T-2019'!K40</f>
        <v>498044</v>
      </c>
      <c r="L40" s="27">
        <f>'[2]Tien 02T-2019'!L40</f>
        <v>47894</v>
      </c>
      <c r="M40" s="27">
        <f>'[2]Tien 02T-2019'!M40</f>
        <v>551140760.9860001</v>
      </c>
      <c r="N40" s="27">
        <f>'[2]Tien 02T-2019'!N40</f>
        <v>23272722</v>
      </c>
      <c r="O40" s="27">
        <f>'[2]Tien 02T-2019'!O40</f>
        <v>29573054</v>
      </c>
      <c r="P40" s="27">
        <f>'[2]Tien 02T-2019'!P40</f>
        <v>0</v>
      </c>
      <c r="Q40" s="27">
        <f>'[2]Tien 02T-2019'!Q40</f>
        <v>1716025</v>
      </c>
      <c r="R40" s="27">
        <f>'[2]Tien 02T-2019'!R40</f>
        <v>337653544.014</v>
      </c>
      <c r="S40" s="27">
        <f t="shared" si="1"/>
        <v>943356106</v>
      </c>
      <c r="T40" s="28">
        <f t="shared" si="2"/>
        <v>0.022103052727897126</v>
      </c>
      <c r="U40" s="29">
        <v>790016545.7149999</v>
      </c>
      <c r="V40" s="29">
        <f t="shared" si="3"/>
        <v>167959370.2850001</v>
      </c>
      <c r="W40" s="29">
        <f t="shared" si="11"/>
        <v>0</v>
      </c>
      <c r="X40" s="22">
        <f t="shared" si="4"/>
        <v>605702561.9860001</v>
      </c>
      <c r="Y40" s="31">
        <v>455466173.045</v>
      </c>
      <c r="Z40" s="32">
        <f t="shared" si="5"/>
        <v>0.3298519139996741</v>
      </c>
      <c r="AA40" s="32">
        <f t="shared" si="6"/>
        <v>0.64719215343147</v>
      </c>
      <c r="AB40" s="34">
        <f t="shared" si="12"/>
        <v>36</v>
      </c>
      <c r="AC40" s="34">
        <f t="shared" si="13"/>
        <v>54</v>
      </c>
      <c r="AD40" s="34">
        <f t="shared" si="7"/>
        <v>0</v>
      </c>
      <c r="AE40" s="34">
        <f t="shared" si="8"/>
        <v>0</v>
      </c>
      <c r="AF40" s="34">
        <f t="shared" si="9"/>
        <v>0</v>
      </c>
      <c r="AG40" s="34">
        <f t="shared" si="10"/>
        <v>0</v>
      </c>
      <c r="AH40" s="35" t="b">
        <f>B40='[1]Tien 12T-2018'!B41</f>
        <v>1</v>
      </c>
      <c r="AI40" s="32"/>
    </row>
    <row r="41" spans="1:35" s="11" customFormat="1" ht="20.25" customHeight="1">
      <c r="A41" s="12">
        <v>27</v>
      </c>
      <c r="B41" s="13" t="str">
        <f>'[2]Tien 02T-2019'!B41</f>
        <v>Hải Phòng</v>
      </c>
      <c r="C41" s="27">
        <f>'[2]Tien 02T-2019'!C41</f>
        <v>8010160993</v>
      </c>
      <c r="D41" s="27">
        <v>5019423126</v>
      </c>
      <c r="E41" s="27">
        <v>2990737867</v>
      </c>
      <c r="F41" s="27">
        <f>'[2]Tien 02T-2019'!F41</f>
        <v>586435438</v>
      </c>
      <c r="G41" s="27">
        <f>'[2]Tien 02T-2019'!G41</f>
        <v>737782869</v>
      </c>
      <c r="H41" s="27">
        <f>'[2]Tien 02T-2019'!H41</f>
        <v>7423725555</v>
      </c>
      <c r="I41" s="27">
        <f>'[2]Tien 02T-2019'!I41</f>
        <v>5252432169</v>
      </c>
      <c r="J41" s="27">
        <f>'[2]Tien 02T-2019'!J41</f>
        <v>83029796</v>
      </c>
      <c r="K41" s="27">
        <f>'[2]Tien 02T-2019'!K41</f>
        <v>15350080</v>
      </c>
      <c r="L41" s="27">
        <f>'[2]Tien 02T-2019'!L41</f>
        <v>11014</v>
      </c>
      <c r="M41" s="27">
        <f>'[2]Tien 02T-2019'!M41</f>
        <v>5118973178</v>
      </c>
      <c r="N41" s="27">
        <f>'[2]Tien 02T-2019'!N41</f>
        <v>790363</v>
      </c>
      <c r="O41" s="27">
        <f>'[2]Tien 02T-2019'!O41</f>
        <v>33950225</v>
      </c>
      <c r="P41" s="27">
        <f>'[2]Tien 02T-2019'!P41</f>
        <v>0</v>
      </c>
      <c r="Q41" s="27">
        <f>'[2]Tien 02T-2019'!Q41</f>
        <v>327513</v>
      </c>
      <c r="R41" s="27">
        <f>'[2]Tien 02T-2019'!R41</f>
        <v>2171293386</v>
      </c>
      <c r="S41" s="27">
        <f t="shared" si="1"/>
        <v>7325334665</v>
      </c>
      <c r="T41" s="28">
        <f t="shared" si="2"/>
        <v>0.018732443720207517</v>
      </c>
      <c r="U41" s="29">
        <v>5019423126</v>
      </c>
      <c r="V41" s="29">
        <f t="shared" si="3"/>
        <v>2990737867</v>
      </c>
      <c r="W41" s="29">
        <f t="shared" si="11"/>
        <v>0</v>
      </c>
      <c r="X41" s="22">
        <f t="shared" si="4"/>
        <v>5154041279</v>
      </c>
      <c r="Y41" s="31">
        <v>2779428568</v>
      </c>
      <c r="Z41" s="32">
        <f t="shared" si="5"/>
        <v>0.8543528473223925</v>
      </c>
      <c r="AA41" s="32">
        <f t="shared" si="6"/>
        <v>0.7075197123178134</v>
      </c>
      <c r="AB41" s="34">
        <f t="shared" si="12"/>
        <v>3</v>
      </c>
      <c r="AC41" s="34">
        <f t="shared" si="13"/>
        <v>58</v>
      </c>
      <c r="AD41" s="34">
        <f t="shared" si="7"/>
        <v>0</v>
      </c>
      <c r="AE41" s="34">
        <f t="shared" si="8"/>
        <v>0</v>
      </c>
      <c r="AF41" s="34">
        <f t="shared" si="9"/>
        <v>0</v>
      </c>
      <c r="AG41" s="34">
        <f t="shared" si="10"/>
        <v>0</v>
      </c>
      <c r="AH41" s="35" t="b">
        <f>B41='[1]Tien 12T-2018'!B42</f>
        <v>1</v>
      </c>
      <c r="AI41" s="32"/>
    </row>
    <row r="42" spans="1:35" s="11" customFormat="1" ht="20.25" customHeight="1">
      <c r="A42" s="14">
        <v>28</v>
      </c>
      <c r="B42" s="13" t="str">
        <f>'[2]Tien 02T-2019'!B42</f>
        <v>Hậu Giang</v>
      </c>
      <c r="C42" s="27">
        <f>'[2]Tien 02T-2019'!C42</f>
        <v>756501823</v>
      </c>
      <c r="D42" s="27">
        <v>599969865</v>
      </c>
      <c r="E42" s="27">
        <v>156531958</v>
      </c>
      <c r="F42" s="27">
        <f>'[2]Tien 02T-2019'!F42</f>
        <v>2792269</v>
      </c>
      <c r="G42" s="27">
        <f>'[2]Tien 02T-2019'!G42</f>
        <v>0</v>
      </c>
      <c r="H42" s="27">
        <f>'[2]Tien 02T-2019'!H42</f>
        <v>753709554</v>
      </c>
      <c r="I42" s="27">
        <f>'[2]Tien 02T-2019'!I42</f>
        <v>550026557</v>
      </c>
      <c r="J42" s="27">
        <f>'[2]Tien 02T-2019'!J42</f>
        <v>11610844</v>
      </c>
      <c r="K42" s="27">
        <f>'[2]Tien 02T-2019'!K42</f>
        <v>151656804</v>
      </c>
      <c r="L42" s="27">
        <f>'[2]Tien 02T-2019'!L42</f>
        <v>0</v>
      </c>
      <c r="M42" s="27">
        <f>'[2]Tien 02T-2019'!M42</f>
        <v>375024420</v>
      </c>
      <c r="N42" s="27">
        <f>'[2]Tien 02T-2019'!N42</f>
        <v>5735680</v>
      </c>
      <c r="O42" s="27">
        <f>'[2]Tien 02T-2019'!O42</f>
        <v>2963987</v>
      </c>
      <c r="P42" s="27">
        <f>'[2]Tien 02T-2019'!P42</f>
        <v>0</v>
      </c>
      <c r="Q42" s="27">
        <f>'[2]Tien 02T-2019'!Q42</f>
        <v>3034822</v>
      </c>
      <c r="R42" s="27">
        <f>'[2]Tien 02T-2019'!R42</f>
        <v>203682997</v>
      </c>
      <c r="S42" s="27">
        <f t="shared" si="1"/>
        <v>590441906</v>
      </c>
      <c r="T42" s="28">
        <f t="shared" si="2"/>
        <v>0.2968359362328027</v>
      </c>
      <c r="U42" s="29">
        <v>599969865</v>
      </c>
      <c r="V42" s="29">
        <f t="shared" si="3"/>
        <v>156531958</v>
      </c>
      <c r="W42" s="29">
        <f t="shared" si="11"/>
        <v>0</v>
      </c>
      <c r="X42" s="22">
        <f t="shared" si="4"/>
        <v>386758909</v>
      </c>
      <c r="Y42" s="31">
        <v>242292273</v>
      </c>
      <c r="Z42" s="32">
        <f t="shared" si="5"/>
        <v>0.5962494561268984</v>
      </c>
      <c r="AA42" s="32">
        <f t="shared" si="6"/>
        <v>0.7297593006231151</v>
      </c>
      <c r="AB42" s="34">
        <f t="shared" si="12"/>
        <v>40</v>
      </c>
      <c r="AC42" s="34">
        <f t="shared" si="13"/>
        <v>2</v>
      </c>
      <c r="AD42" s="34">
        <f t="shared" si="7"/>
        <v>0</v>
      </c>
      <c r="AE42" s="34">
        <f t="shared" si="8"/>
        <v>0</v>
      </c>
      <c r="AF42" s="34">
        <f t="shared" si="9"/>
        <v>0</v>
      </c>
      <c r="AG42" s="34">
        <f t="shared" si="10"/>
        <v>0</v>
      </c>
      <c r="AH42" s="35" t="b">
        <f>B42='[1]Tien 12T-2018'!B43</f>
        <v>1</v>
      </c>
      <c r="AI42" s="32"/>
    </row>
    <row r="43" spans="1:35" s="11" customFormat="1" ht="20.25" customHeight="1">
      <c r="A43" s="12">
        <v>29</v>
      </c>
      <c r="B43" s="13" t="str">
        <f>'[2]Tien 02T-2019'!B43</f>
        <v>Hồ Chí Minh</v>
      </c>
      <c r="C43" s="27">
        <v>50838966914.488</v>
      </c>
      <c r="D43" s="27">
        <v>48283876383.409</v>
      </c>
      <c r="E43" s="27">
        <v>2555090531.0790024</v>
      </c>
      <c r="F43" s="27">
        <v>103238233</v>
      </c>
      <c r="G43" s="27">
        <v>0</v>
      </c>
      <c r="H43" s="27">
        <v>50735728681.488</v>
      </c>
      <c r="I43" s="27">
        <v>16888374719.114</v>
      </c>
      <c r="J43" s="27">
        <v>272101282.445</v>
      </c>
      <c r="K43" s="27">
        <v>84301147.25</v>
      </c>
      <c r="L43" s="27">
        <v>114226</v>
      </c>
      <c r="M43" s="27">
        <v>14772386062.903</v>
      </c>
      <c r="N43" s="27">
        <v>1010089302</v>
      </c>
      <c r="O43" s="27">
        <v>396392347</v>
      </c>
      <c r="P43" s="27">
        <v>0</v>
      </c>
      <c r="Q43" s="27">
        <v>352990351.51600003</v>
      </c>
      <c r="R43" s="27">
        <v>33847353962.374</v>
      </c>
      <c r="S43" s="27">
        <f t="shared" si="1"/>
        <v>50379212025.793</v>
      </c>
      <c r="T43" s="28">
        <f t="shared" si="2"/>
        <v>0.02111018150796358</v>
      </c>
      <c r="U43" s="29">
        <v>48283876383.409</v>
      </c>
      <c r="V43" s="29">
        <f t="shared" si="3"/>
        <v>2555090531.0790024</v>
      </c>
      <c r="W43" s="29">
        <f t="shared" si="11"/>
        <v>0</v>
      </c>
      <c r="X43" s="22">
        <f t="shared" si="4"/>
        <v>16531858063.419</v>
      </c>
      <c r="Y43" s="31">
        <v>13576861740.535002</v>
      </c>
      <c r="Z43" s="32">
        <f t="shared" si="5"/>
        <v>0.21764943765035027</v>
      </c>
      <c r="AA43" s="32">
        <f t="shared" si="6"/>
        <v>0.33286946217205077</v>
      </c>
      <c r="AB43" s="34">
        <f t="shared" si="12"/>
        <v>1</v>
      </c>
      <c r="AC43" s="34">
        <f t="shared" si="13"/>
        <v>55</v>
      </c>
      <c r="AD43" s="34">
        <f t="shared" si="7"/>
        <v>0</v>
      </c>
      <c r="AE43" s="34">
        <f t="shared" si="8"/>
        <v>0</v>
      </c>
      <c r="AF43" s="34">
        <f t="shared" si="9"/>
        <v>0</v>
      </c>
      <c r="AG43" s="34">
        <f t="shared" si="10"/>
        <v>7.152557373046875E-07</v>
      </c>
      <c r="AH43" s="35" t="b">
        <f>B43='[1]Tien 12T-2018'!B44</f>
        <v>1</v>
      </c>
      <c r="AI43" s="32"/>
    </row>
    <row r="44" spans="1:35" s="11" customFormat="1" ht="20.25" customHeight="1">
      <c r="A44" s="14">
        <v>30</v>
      </c>
      <c r="B44" s="13" t="str">
        <f>'[2]Tien 02T-2019'!B44</f>
        <v>Hòa Bình</v>
      </c>
      <c r="C44" s="27">
        <f>'[2]Tien 02T-2019'!C44</f>
        <v>233111561.176</v>
      </c>
      <c r="D44" s="27">
        <v>153525791.176</v>
      </c>
      <c r="E44" s="27">
        <v>79585770</v>
      </c>
      <c r="F44" s="27">
        <f>'[2]Tien 02T-2019'!F44</f>
        <v>84550</v>
      </c>
      <c r="G44" s="27">
        <f>'[2]Tien 02T-2019'!G44</f>
        <v>0</v>
      </c>
      <c r="H44" s="27">
        <f>'[2]Tien 02T-2019'!H44</f>
        <v>233027010.824</v>
      </c>
      <c r="I44" s="27">
        <f>'[2]Tien 02T-2019'!I44</f>
        <v>139159322.9</v>
      </c>
      <c r="J44" s="27">
        <f>'[2]Tien 02T-2019'!J44</f>
        <v>2723193</v>
      </c>
      <c r="K44" s="27">
        <f>'[2]Tien 02T-2019'!K44</f>
        <v>152184</v>
      </c>
      <c r="L44" s="27">
        <f>'[2]Tien 02T-2019'!L44</f>
        <v>28025</v>
      </c>
      <c r="M44" s="27">
        <f>'[2]Tien 02T-2019'!M44</f>
        <v>128291585.1</v>
      </c>
      <c r="N44" s="27">
        <f>'[2]Tien 02T-2019'!N44</f>
        <v>1455124.8</v>
      </c>
      <c r="O44" s="27">
        <f>'[2]Tien 02T-2019'!O44</f>
        <v>0</v>
      </c>
      <c r="P44" s="27">
        <f>'[2]Tien 02T-2019'!P44</f>
        <v>0</v>
      </c>
      <c r="Q44" s="27">
        <f>'[2]Tien 02T-2019'!Q44</f>
        <v>6509211</v>
      </c>
      <c r="R44" s="27">
        <f>'[2]Tien 02T-2019'!R44</f>
        <v>93867687.924</v>
      </c>
      <c r="S44" s="27">
        <f t="shared" si="1"/>
        <v>230123608.82399997</v>
      </c>
      <c r="T44" s="28">
        <f t="shared" si="2"/>
        <v>0.020863869839941568</v>
      </c>
      <c r="U44" s="29">
        <v>153525791.176</v>
      </c>
      <c r="V44" s="29">
        <f t="shared" si="3"/>
        <v>79585770</v>
      </c>
      <c r="W44" s="29">
        <f t="shared" si="11"/>
        <v>0</v>
      </c>
      <c r="X44" s="22">
        <f t="shared" si="4"/>
        <v>136255920.89999998</v>
      </c>
      <c r="Y44" s="31">
        <v>54956522.878</v>
      </c>
      <c r="Z44" s="32">
        <f t="shared" si="5"/>
        <v>1.4793402814526586</v>
      </c>
      <c r="AA44" s="32">
        <f t="shared" si="6"/>
        <v>0.5971810838920466</v>
      </c>
      <c r="AB44" s="34">
        <f t="shared" si="12"/>
        <v>55</v>
      </c>
      <c r="AC44" s="34">
        <f t="shared" si="13"/>
        <v>56</v>
      </c>
      <c r="AD44" s="34">
        <f t="shared" si="7"/>
        <v>0</v>
      </c>
      <c r="AE44" s="34">
        <f t="shared" si="8"/>
        <v>0.35199999809265137</v>
      </c>
      <c r="AF44" s="34">
        <f t="shared" si="9"/>
        <v>0</v>
      </c>
      <c r="AG44" s="34">
        <f t="shared" si="10"/>
        <v>1.210719347000122E-08</v>
      </c>
      <c r="AH44" s="35" t="b">
        <f>B44='[1]Tien 12T-2018'!B45</f>
        <v>1</v>
      </c>
      <c r="AI44" s="32"/>
    </row>
    <row r="45" spans="1:35" s="11" customFormat="1" ht="20.25" customHeight="1">
      <c r="A45" s="12">
        <v>31</v>
      </c>
      <c r="B45" s="13" t="str">
        <f>'[2]Tien 02T-2019'!B45</f>
        <v>Hưng Yên</v>
      </c>
      <c r="C45" s="27">
        <f>'[2]Tien 02T-2019'!C45</f>
        <v>654549762.926</v>
      </c>
      <c r="D45" s="27">
        <v>538739754.9760001</v>
      </c>
      <c r="E45" s="27">
        <v>115810007.94999993</v>
      </c>
      <c r="F45" s="27">
        <f>'[2]Tien 02T-2019'!F45</f>
        <v>814335</v>
      </c>
      <c r="G45" s="27">
        <f>'[2]Tien 02T-2019'!G45</f>
        <v>0</v>
      </c>
      <c r="H45" s="27">
        <f>'[2]Tien 02T-2019'!H45</f>
        <v>653735428.2080001</v>
      </c>
      <c r="I45" s="27">
        <f>'[2]Tien 02T-2019'!I45</f>
        <v>325672022.396</v>
      </c>
      <c r="J45" s="27">
        <f>'[2]Tien 02T-2019'!J45</f>
        <v>36244766</v>
      </c>
      <c r="K45" s="27">
        <f>'[2]Tien 02T-2019'!K45</f>
        <v>3638721</v>
      </c>
      <c r="L45" s="27">
        <f>'[2]Tien 02T-2019'!L45</f>
        <v>13624</v>
      </c>
      <c r="M45" s="27">
        <f>'[2]Tien 02T-2019'!M45</f>
        <v>270202901</v>
      </c>
      <c r="N45" s="27">
        <f>'[2]Tien 02T-2019'!N45</f>
        <v>1415783</v>
      </c>
      <c r="O45" s="27">
        <f>'[2]Tien 02T-2019'!O45</f>
        <v>0</v>
      </c>
      <c r="P45" s="27">
        <f>'[2]Tien 02T-2019'!P45</f>
        <v>0</v>
      </c>
      <c r="Q45" s="27">
        <f>'[2]Tien 02T-2019'!Q45</f>
        <v>14156227.396</v>
      </c>
      <c r="R45" s="27">
        <f>'[2]Tien 02T-2019'!R45</f>
        <v>328063405.812</v>
      </c>
      <c r="S45" s="27">
        <f t="shared" si="1"/>
        <v>613838317.208</v>
      </c>
      <c r="T45" s="28">
        <f t="shared" si="2"/>
        <v>0.12250702626057088</v>
      </c>
      <c r="U45" s="29">
        <v>538739754.9760001</v>
      </c>
      <c r="V45" s="29">
        <f t="shared" si="3"/>
        <v>115810007.94999993</v>
      </c>
      <c r="W45" s="29">
        <f t="shared" si="11"/>
        <v>0</v>
      </c>
      <c r="X45" s="22">
        <f t="shared" si="4"/>
        <v>285774911.396</v>
      </c>
      <c r="Y45" s="31">
        <v>204844686.664</v>
      </c>
      <c r="Z45" s="32">
        <f t="shared" si="5"/>
        <v>0.39508090763783005</v>
      </c>
      <c r="AA45" s="32">
        <f t="shared" si="6"/>
        <v>0.4981709853001579</v>
      </c>
      <c r="AB45" s="34">
        <f t="shared" si="12"/>
        <v>46</v>
      </c>
      <c r="AC45" s="34">
        <f t="shared" si="13"/>
        <v>9</v>
      </c>
      <c r="AD45" s="34">
        <f t="shared" si="7"/>
        <v>0</v>
      </c>
      <c r="AE45" s="34">
        <f t="shared" si="8"/>
        <v>-0.2820000648498535</v>
      </c>
      <c r="AF45" s="34">
        <f t="shared" si="9"/>
        <v>0</v>
      </c>
      <c r="AG45" s="34">
        <f t="shared" si="10"/>
        <v>2.7939677238464355E-08</v>
      </c>
      <c r="AH45" s="35" t="b">
        <f>B45='[1]Tien 12T-2018'!B46</f>
        <v>1</v>
      </c>
      <c r="AI45" s="32"/>
    </row>
    <row r="46" spans="1:35" s="11" customFormat="1" ht="20.25" customHeight="1">
      <c r="A46" s="14">
        <v>32</v>
      </c>
      <c r="B46" s="13" t="str">
        <f>'[2]Tien 02T-2019'!B46</f>
        <v>Khánh Hòa</v>
      </c>
      <c r="C46" s="27">
        <f>'[2]Tien 02T-2019'!C46</f>
        <v>1477920629</v>
      </c>
      <c r="D46" s="27">
        <v>1228306464.244</v>
      </c>
      <c r="E46" s="27">
        <v>249614164.75600004</v>
      </c>
      <c r="F46" s="27">
        <f>'[2]Tien 02T-2019'!F46</f>
        <v>427816</v>
      </c>
      <c r="G46" s="27">
        <f>'[2]Tien 02T-2019'!G46</f>
        <v>0</v>
      </c>
      <c r="H46" s="27">
        <f>'[2]Tien 02T-2019'!H46</f>
        <v>1477492813</v>
      </c>
      <c r="I46" s="27">
        <f>'[2]Tien 02T-2019'!I46</f>
        <v>785500647</v>
      </c>
      <c r="J46" s="27">
        <f>'[2]Tien 02T-2019'!J46</f>
        <v>62728917</v>
      </c>
      <c r="K46" s="27">
        <f>'[2]Tien 02T-2019'!K46</f>
        <v>4566628</v>
      </c>
      <c r="L46" s="27">
        <f>'[2]Tien 02T-2019'!L46</f>
        <v>5513</v>
      </c>
      <c r="M46" s="27">
        <f>'[2]Tien 02T-2019'!M46</f>
        <v>687994471</v>
      </c>
      <c r="N46" s="27">
        <f>'[2]Tien 02T-2019'!N46</f>
        <v>5241791</v>
      </c>
      <c r="O46" s="27">
        <f>'[2]Tien 02T-2019'!O46</f>
        <v>24117067</v>
      </c>
      <c r="P46" s="27">
        <f>'[2]Tien 02T-2019'!P46</f>
        <v>0</v>
      </c>
      <c r="Q46" s="27">
        <f>'[2]Tien 02T-2019'!Q46</f>
        <v>846260</v>
      </c>
      <c r="R46" s="27">
        <f>'[2]Tien 02T-2019'!R46</f>
        <v>691992166</v>
      </c>
      <c r="S46" s="27">
        <f aca="true" t="shared" si="14" ref="S46:S77">M46+N46+O46+P46+Q46+R46</f>
        <v>1410191755</v>
      </c>
      <c r="T46" s="28">
        <f aca="true" t="shared" si="15" ref="T46:T77">(J46+K46+L46)/I46</f>
        <v>0.08567918849849146</v>
      </c>
      <c r="U46" s="29">
        <v>1228306464.244</v>
      </c>
      <c r="V46" s="29">
        <f aca="true" t="shared" si="16" ref="V46:V77">C46-U46</f>
        <v>249614164.75600004</v>
      </c>
      <c r="W46" s="29">
        <f t="shared" si="11"/>
        <v>0</v>
      </c>
      <c r="X46" s="22">
        <f aca="true" t="shared" si="17" ref="X46:X77">M46+N46+O46+P46+Q46</f>
        <v>718199589</v>
      </c>
      <c r="Y46" s="31">
        <v>321984026.57</v>
      </c>
      <c r="Z46" s="32">
        <f aca="true" t="shared" si="18" ref="Z46:Z77">(X46-Y46)/Y46</f>
        <v>1.2305441566489073</v>
      </c>
      <c r="AA46" s="32">
        <f aca="true" t="shared" si="19" ref="AA46:AA77">I46/H46</f>
        <v>0.5316443099341154</v>
      </c>
      <c r="AB46" s="34">
        <f t="shared" si="12"/>
        <v>22</v>
      </c>
      <c r="AC46" s="34">
        <f t="shared" si="13"/>
        <v>17</v>
      </c>
      <c r="AD46" s="34">
        <f aca="true" t="shared" si="20" ref="AD46:AD77">C46-D46-E46</f>
        <v>0</v>
      </c>
      <c r="AE46" s="34">
        <f aca="true" t="shared" si="21" ref="AE46:AE77">C46-F46-H46</f>
        <v>0</v>
      </c>
      <c r="AF46" s="34">
        <f aca="true" t="shared" si="22" ref="AF46:AF77">H46-I46-R46</f>
        <v>0</v>
      </c>
      <c r="AG46" s="34">
        <f aca="true" t="shared" si="23" ref="AG46:AG77">I46-J46-K46-L46-M46-N46-O46-P46-Q46</f>
        <v>0</v>
      </c>
      <c r="AH46" s="35" t="b">
        <f>B46='[1]Tien 12T-2018'!B47</f>
        <v>1</v>
      </c>
      <c r="AI46" s="32"/>
    </row>
    <row r="47" spans="1:35" s="11" customFormat="1" ht="20.25" customHeight="1">
      <c r="A47" s="12">
        <v>33</v>
      </c>
      <c r="B47" s="13" t="str">
        <f>'[2]Tien 02T-2019'!B47</f>
        <v>Kiên Giang</v>
      </c>
      <c r="C47" s="27">
        <f>'[2]Tien 02T-2019'!C47</f>
        <v>1518984731</v>
      </c>
      <c r="D47" s="27">
        <v>1295059477</v>
      </c>
      <c r="E47" s="27">
        <v>223925254</v>
      </c>
      <c r="F47" s="27">
        <f>'[2]Tien 02T-2019'!F47</f>
        <v>3564044</v>
      </c>
      <c r="G47" s="27">
        <f>'[2]Tien 02T-2019'!G47</f>
        <v>0</v>
      </c>
      <c r="H47" s="27">
        <f>'[2]Tien 02T-2019'!H47</f>
        <v>1515420687</v>
      </c>
      <c r="I47" s="27">
        <f>'[2]Tien 02T-2019'!I47</f>
        <v>1056666148</v>
      </c>
      <c r="J47" s="27">
        <f>'[2]Tien 02T-2019'!J47</f>
        <v>111905334</v>
      </c>
      <c r="K47" s="27">
        <f>'[2]Tien 02T-2019'!K47</f>
        <v>72401262</v>
      </c>
      <c r="L47" s="27">
        <f>'[2]Tien 02T-2019'!L47</f>
        <v>2936</v>
      </c>
      <c r="M47" s="27">
        <f>'[2]Tien 02T-2019'!M47</f>
        <v>813547511</v>
      </c>
      <c r="N47" s="27">
        <f>'[2]Tien 02T-2019'!N47</f>
        <v>56752942</v>
      </c>
      <c r="O47" s="27">
        <f>'[2]Tien 02T-2019'!O47</f>
        <v>841300</v>
      </c>
      <c r="P47" s="27">
        <f>'[2]Tien 02T-2019'!P47</f>
        <v>125000</v>
      </c>
      <c r="Q47" s="27">
        <f>'[2]Tien 02T-2019'!Q47</f>
        <v>1089863</v>
      </c>
      <c r="R47" s="27">
        <f>'[2]Tien 02T-2019'!R47</f>
        <v>458754539</v>
      </c>
      <c r="S47" s="27">
        <f t="shared" si="14"/>
        <v>1331111155</v>
      </c>
      <c r="T47" s="28">
        <f t="shared" si="15"/>
        <v>0.17442551022274255</v>
      </c>
      <c r="U47" s="29">
        <v>1295059477</v>
      </c>
      <c r="V47" s="29">
        <f t="shared" si="16"/>
        <v>223925254</v>
      </c>
      <c r="W47" s="29">
        <f aca="true" t="shared" si="24" ref="W47:W77">D47-U47</f>
        <v>0</v>
      </c>
      <c r="X47" s="22">
        <f t="shared" si="17"/>
        <v>872356616</v>
      </c>
      <c r="Y47" s="31">
        <v>761202584</v>
      </c>
      <c r="Z47" s="32">
        <f t="shared" si="18"/>
        <v>0.14602424418464666</v>
      </c>
      <c r="AA47" s="32">
        <f t="shared" si="19"/>
        <v>0.6972757842522445</v>
      </c>
      <c r="AB47" s="34">
        <f aca="true" t="shared" si="25" ref="AB47:AB77">RANK(C47,$C$15:$C$77)</f>
        <v>20</v>
      </c>
      <c r="AC47" s="34">
        <f aca="true" t="shared" si="26" ref="AC47:AC77">RANK(T47,$T$15:$T$77)</f>
        <v>5</v>
      </c>
      <c r="AD47" s="34">
        <f t="shared" si="20"/>
        <v>0</v>
      </c>
      <c r="AE47" s="34">
        <f t="shared" si="21"/>
        <v>0</v>
      </c>
      <c r="AF47" s="34">
        <f t="shared" si="22"/>
        <v>0</v>
      </c>
      <c r="AG47" s="34">
        <f t="shared" si="23"/>
        <v>0</v>
      </c>
      <c r="AH47" s="35" t="b">
        <f>B47='[1]Tien 12T-2018'!B48</f>
        <v>1</v>
      </c>
      <c r="AI47" s="32"/>
    </row>
    <row r="48" spans="1:35" s="11" customFormat="1" ht="20.25" customHeight="1">
      <c r="A48" s="14">
        <v>34</v>
      </c>
      <c r="B48" s="13" t="str">
        <f>'[2]Tien 02T-2019'!B48</f>
        <v>Kon Tum</v>
      </c>
      <c r="C48" s="27">
        <f>'[2]Tien 02T-2019'!C48</f>
        <v>699854556.5750003</v>
      </c>
      <c r="D48" s="27">
        <v>659360245.2759999</v>
      </c>
      <c r="E48" s="27">
        <v>40494311.29900038</v>
      </c>
      <c r="F48" s="27">
        <f>'[2]Tien 02T-2019'!F48</f>
        <v>926191.1170000001</v>
      </c>
      <c r="G48" s="27">
        <f>'[2]Tien 02T-2019'!G48</f>
        <v>1580670.376</v>
      </c>
      <c r="H48" s="27">
        <f>'[2]Tien 02T-2019'!H48</f>
        <v>698928365.458</v>
      </c>
      <c r="I48" s="27">
        <f>'[2]Tien 02T-2019'!I48</f>
        <v>157384224.038</v>
      </c>
      <c r="J48" s="27">
        <f>'[2]Tien 02T-2019'!J48</f>
        <v>11306426.233</v>
      </c>
      <c r="K48" s="27">
        <f>'[2]Tien 02T-2019'!K48</f>
        <v>3003600.623</v>
      </c>
      <c r="L48" s="27">
        <f>'[2]Tien 02T-2019'!L48</f>
        <v>0</v>
      </c>
      <c r="M48" s="27">
        <f>'[2]Tien 02T-2019'!M48</f>
        <v>136857613.753</v>
      </c>
      <c r="N48" s="27">
        <f>'[2]Tien 02T-2019'!N48</f>
        <v>1611174.491</v>
      </c>
      <c r="O48" s="27">
        <f>'[2]Tien 02T-2019'!O48</f>
        <v>4605408.938</v>
      </c>
      <c r="P48" s="27">
        <f>'[2]Tien 02T-2019'!P48</f>
        <v>0</v>
      </c>
      <c r="Q48" s="27">
        <f>'[2]Tien 02T-2019'!Q48</f>
        <v>0</v>
      </c>
      <c r="R48" s="27">
        <f>'[2]Tien 02T-2019'!R48</f>
        <v>541544141.42</v>
      </c>
      <c r="S48" s="27">
        <f t="shared" si="14"/>
        <v>684618338.602</v>
      </c>
      <c r="T48" s="28">
        <f t="shared" si="15"/>
        <v>0.09092415039352916</v>
      </c>
      <c r="U48" s="29">
        <v>659360245.2759999</v>
      </c>
      <c r="V48" s="29">
        <f t="shared" si="16"/>
        <v>40494311.29900038</v>
      </c>
      <c r="W48" s="29">
        <f t="shared" si="24"/>
        <v>0</v>
      </c>
      <c r="X48" s="22">
        <f t="shared" si="17"/>
        <v>143074197.18199998</v>
      </c>
      <c r="Y48" s="31">
        <v>117520634.01399998</v>
      </c>
      <c r="Z48" s="32">
        <f t="shared" si="18"/>
        <v>0.21743894918875145</v>
      </c>
      <c r="AA48" s="32">
        <f t="shared" si="19"/>
        <v>0.2251793342725014</v>
      </c>
      <c r="AB48" s="34">
        <f t="shared" si="25"/>
        <v>44</v>
      </c>
      <c r="AC48" s="34">
        <f t="shared" si="26"/>
        <v>15</v>
      </c>
      <c r="AD48" s="34">
        <f t="shared" si="20"/>
        <v>0</v>
      </c>
      <c r="AE48" s="34">
        <f t="shared" si="21"/>
        <v>0</v>
      </c>
      <c r="AF48" s="34">
        <f t="shared" si="22"/>
        <v>0</v>
      </c>
      <c r="AG48" s="34">
        <f t="shared" si="23"/>
        <v>-1.0244548320770264E-08</v>
      </c>
      <c r="AH48" s="35" t="b">
        <f>B48='[1]Tien 12T-2018'!B49</f>
        <v>1</v>
      </c>
      <c r="AI48" s="32"/>
    </row>
    <row r="49" spans="1:35" s="11" customFormat="1" ht="20.25" customHeight="1">
      <c r="A49" s="12">
        <v>35</v>
      </c>
      <c r="B49" s="13" t="str">
        <f>'[2]Tien 02T-2019'!B49</f>
        <v>Lai Châu</v>
      </c>
      <c r="C49" s="27">
        <f>'[2]Tien 02T-2019'!C49</f>
        <v>56068284</v>
      </c>
      <c r="D49" s="27">
        <v>54108195</v>
      </c>
      <c r="E49" s="27">
        <v>1960089</v>
      </c>
      <c r="F49" s="27">
        <f>'[2]Tien 02T-2019'!F49</f>
        <v>8225</v>
      </c>
      <c r="G49" s="27">
        <f>'[2]Tien 02T-2019'!G49</f>
        <v>0</v>
      </c>
      <c r="H49" s="27">
        <f>'[2]Tien 02T-2019'!H49</f>
        <v>56060059</v>
      </c>
      <c r="I49" s="27">
        <f>'[2]Tien 02T-2019'!I49</f>
        <v>5502565</v>
      </c>
      <c r="J49" s="27">
        <f>'[2]Tien 02T-2019'!J49</f>
        <v>2147672</v>
      </c>
      <c r="K49" s="27">
        <f>'[2]Tien 02T-2019'!K49</f>
        <v>255750</v>
      </c>
      <c r="L49" s="27">
        <f>'[2]Tien 02T-2019'!L49</f>
        <v>4870</v>
      </c>
      <c r="M49" s="27">
        <f>'[2]Tien 02T-2019'!M49</f>
        <v>2954507</v>
      </c>
      <c r="N49" s="27">
        <f>'[2]Tien 02T-2019'!N49</f>
        <v>60001</v>
      </c>
      <c r="O49" s="27">
        <f>'[2]Tien 02T-2019'!O49</f>
        <v>79765</v>
      </c>
      <c r="P49" s="27">
        <f>'[2]Tien 02T-2019'!P49</f>
        <v>0</v>
      </c>
      <c r="Q49" s="27">
        <f>'[2]Tien 02T-2019'!Q49</f>
        <v>0</v>
      </c>
      <c r="R49" s="27">
        <f>'[2]Tien 02T-2019'!R49</f>
        <v>50557494</v>
      </c>
      <c r="S49" s="27">
        <f t="shared" si="14"/>
        <v>53651767</v>
      </c>
      <c r="T49" s="28">
        <f t="shared" si="15"/>
        <v>0.43766716067870165</v>
      </c>
      <c r="U49" s="29">
        <v>54108195</v>
      </c>
      <c r="V49" s="29">
        <f t="shared" si="16"/>
        <v>1960089</v>
      </c>
      <c r="W49" s="29">
        <f t="shared" si="24"/>
        <v>0</v>
      </c>
      <c r="X49" s="22">
        <f t="shared" si="17"/>
        <v>3094273</v>
      </c>
      <c r="Y49" s="31">
        <v>3331903</v>
      </c>
      <c r="Z49" s="32">
        <f t="shared" si="18"/>
        <v>-0.07131960324175103</v>
      </c>
      <c r="AA49" s="32">
        <f t="shared" si="19"/>
        <v>0.09815481999403533</v>
      </c>
      <c r="AB49" s="34">
        <f t="shared" si="25"/>
        <v>61</v>
      </c>
      <c r="AC49" s="34">
        <f t="shared" si="26"/>
        <v>1</v>
      </c>
      <c r="AD49" s="34">
        <f t="shared" si="20"/>
        <v>0</v>
      </c>
      <c r="AE49" s="34">
        <f t="shared" si="21"/>
        <v>0</v>
      </c>
      <c r="AF49" s="34">
        <f t="shared" si="22"/>
        <v>0</v>
      </c>
      <c r="AG49" s="34">
        <f t="shared" si="23"/>
        <v>0</v>
      </c>
      <c r="AH49" s="35" t="b">
        <f>B49='[1]Tien 12T-2018'!B50</f>
        <v>1</v>
      </c>
      <c r="AI49" s="32"/>
    </row>
    <row r="50" spans="1:35" s="11" customFormat="1" ht="20.25" customHeight="1">
      <c r="A50" s="14">
        <v>36</v>
      </c>
      <c r="B50" s="13" t="str">
        <f>'[2]Tien 02T-2019'!B50</f>
        <v>Lâm Đồng</v>
      </c>
      <c r="C50" s="27">
        <f>'[2]Tien 02T-2019'!C50</f>
        <v>2749127703</v>
      </c>
      <c r="D50" s="27">
        <v>2553788289</v>
      </c>
      <c r="E50" s="27">
        <v>195339414</v>
      </c>
      <c r="F50" s="27">
        <f>'[2]Tien 02T-2019'!F50</f>
        <v>50443138</v>
      </c>
      <c r="G50" s="27">
        <f>'[2]Tien 02T-2019'!G50</f>
        <v>0</v>
      </c>
      <c r="H50" s="27">
        <f>'[2]Tien 02T-2019'!H50</f>
        <v>2698684565</v>
      </c>
      <c r="I50" s="27">
        <f>'[2]Tien 02T-2019'!I50</f>
        <v>979767717</v>
      </c>
      <c r="J50" s="27">
        <f>'[2]Tien 02T-2019'!J50</f>
        <v>51473122</v>
      </c>
      <c r="K50" s="27">
        <f>'[2]Tien 02T-2019'!K50</f>
        <v>39083180</v>
      </c>
      <c r="L50" s="27">
        <f>'[2]Tien 02T-2019'!L50</f>
        <v>17343</v>
      </c>
      <c r="M50" s="27">
        <f>'[2]Tien 02T-2019'!M50</f>
        <v>860145002</v>
      </c>
      <c r="N50" s="27">
        <f>'[2]Tien 02T-2019'!N50</f>
        <v>23525153</v>
      </c>
      <c r="O50" s="27">
        <f>'[2]Tien 02T-2019'!O50</f>
        <v>3572103</v>
      </c>
      <c r="P50" s="27">
        <f>'[2]Tien 02T-2019'!P50</f>
        <v>0</v>
      </c>
      <c r="Q50" s="27">
        <f>'[2]Tien 02T-2019'!Q50</f>
        <v>1951814</v>
      </c>
      <c r="R50" s="27">
        <f>'[2]Tien 02T-2019'!R50</f>
        <v>1718916848</v>
      </c>
      <c r="S50" s="27">
        <f t="shared" si="14"/>
        <v>2608110920</v>
      </c>
      <c r="T50" s="28">
        <f t="shared" si="15"/>
        <v>0.09244399813185517</v>
      </c>
      <c r="U50" s="29">
        <v>2553788289</v>
      </c>
      <c r="V50" s="29">
        <f t="shared" si="16"/>
        <v>195339414</v>
      </c>
      <c r="W50" s="29">
        <f t="shared" si="24"/>
        <v>0</v>
      </c>
      <c r="X50" s="22">
        <f t="shared" si="17"/>
        <v>889194072</v>
      </c>
      <c r="Y50" s="31">
        <v>725552531</v>
      </c>
      <c r="Z50" s="32">
        <f t="shared" si="18"/>
        <v>0.22554058322208512</v>
      </c>
      <c r="AA50" s="32">
        <f t="shared" si="19"/>
        <v>0.36305381136679826</v>
      </c>
      <c r="AB50" s="34">
        <f t="shared" si="25"/>
        <v>11</v>
      </c>
      <c r="AC50" s="34">
        <f t="shared" si="26"/>
        <v>14</v>
      </c>
      <c r="AD50" s="34">
        <f t="shared" si="20"/>
        <v>0</v>
      </c>
      <c r="AE50" s="34">
        <f t="shared" si="21"/>
        <v>0</v>
      </c>
      <c r="AF50" s="34">
        <f t="shared" si="22"/>
        <v>0</v>
      </c>
      <c r="AG50" s="34">
        <f t="shared" si="23"/>
        <v>0</v>
      </c>
      <c r="AH50" s="35" t="b">
        <f>B50='[1]Tien 12T-2018'!B51</f>
        <v>1</v>
      </c>
      <c r="AI50" s="32"/>
    </row>
    <row r="51" spans="1:35" s="11" customFormat="1" ht="20.25" customHeight="1">
      <c r="A51" s="12">
        <v>37</v>
      </c>
      <c r="B51" s="13" t="str">
        <f>'[2]Tien 02T-2019'!B51</f>
        <v>Lạng Sơn</v>
      </c>
      <c r="C51" s="27">
        <f>'[2]Tien 02T-2019'!C51</f>
        <v>363354910.054</v>
      </c>
      <c r="D51" s="27">
        <v>319858751</v>
      </c>
      <c r="E51" s="27">
        <v>43496159.05400002</v>
      </c>
      <c r="F51" s="27">
        <f>'[2]Tien 02T-2019'!F51</f>
        <v>5666441</v>
      </c>
      <c r="G51" s="27">
        <f>'[2]Tien 02T-2019'!G51</f>
        <v>0</v>
      </c>
      <c r="H51" s="27">
        <f>'[2]Tien 02T-2019'!H51</f>
        <v>357688469.054</v>
      </c>
      <c r="I51" s="27">
        <f>'[2]Tien 02T-2019'!I51</f>
        <v>49535926.054000005</v>
      </c>
      <c r="J51" s="27">
        <f>'[2]Tien 02T-2019'!J51</f>
        <v>10332959.045</v>
      </c>
      <c r="K51" s="27">
        <f>'[2]Tien 02T-2019'!K51</f>
        <v>1284079</v>
      </c>
      <c r="L51" s="27">
        <f>'[2]Tien 02T-2019'!L51</f>
        <v>12725</v>
      </c>
      <c r="M51" s="27">
        <f>'[2]Tien 02T-2019'!M51</f>
        <v>37862999.009</v>
      </c>
      <c r="N51" s="27">
        <f>'[2]Tien 02T-2019'!N51</f>
        <v>27764</v>
      </c>
      <c r="O51" s="27">
        <f>'[2]Tien 02T-2019'!O51</f>
        <v>15400</v>
      </c>
      <c r="P51" s="27">
        <f>'[2]Tien 02T-2019'!P51</f>
        <v>0</v>
      </c>
      <c r="Q51" s="27">
        <f>'[2]Tien 02T-2019'!Q51</f>
        <v>0</v>
      </c>
      <c r="R51" s="27">
        <f>'[2]Tien 02T-2019'!R51</f>
        <v>308152543</v>
      </c>
      <c r="S51" s="27">
        <f t="shared" si="14"/>
        <v>346058706.009</v>
      </c>
      <c r="T51" s="28">
        <f t="shared" si="15"/>
        <v>0.23477431374397212</v>
      </c>
      <c r="U51" s="29">
        <v>319858751</v>
      </c>
      <c r="V51" s="29">
        <f t="shared" si="16"/>
        <v>43496159.05400002</v>
      </c>
      <c r="W51" s="29">
        <f t="shared" si="24"/>
        <v>0</v>
      </c>
      <c r="X51" s="22">
        <f t="shared" si="17"/>
        <v>37906163.009</v>
      </c>
      <c r="Y51" s="31">
        <v>10567590</v>
      </c>
      <c r="Z51" s="32">
        <f t="shared" si="18"/>
        <v>2.5870205987363253</v>
      </c>
      <c r="AA51" s="32">
        <f t="shared" si="19"/>
        <v>0.13848902142417566</v>
      </c>
      <c r="AB51" s="34">
        <f t="shared" si="25"/>
        <v>52</v>
      </c>
      <c r="AC51" s="34">
        <f t="shared" si="26"/>
        <v>3</v>
      </c>
      <c r="AD51" s="34">
        <f t="shared" si="20"/>
        <v>0</v>
      </c>
      <c r="AE51" s="34">
        <f t="shared" si="21"/>
        <v>0</v>
      </c>
      <c r="AF51" s="34">
        <f t="shared" si="22"/>
        <v>0</v>
      </c>
      <c r="AG51" s="34">
        <f t="shared" si="23"/>
        <v>0</v>
      </c>
      <c r="AH51" s="35" t="b">
        <f>B51='[1]Tien 12T-2018'!B52</f>
        <v>1</v>
      </c>
      <c r="AI51" s="32"/>
    </row>
    <row r="52" spans="1:35" s="11" customFormat="1" ht="20.25" customHeight="1">
      <c r="A52" s="14">
        <v>38</v>
      </c>
      <c r="B52" s="13" t="str">
        <f>'[2]Tien 02T-2019'!B52</f>
        <v>Lào Cai</v>
      </c>
      <c r="C52" s="27">
        <f>'[2]Tien 02T-2019'!C52</f>
        <v>350700449</v>
      </c>
      <c r="D52" s="27">
        <v>305348932</v>
      </c>
      <c r="E52" s="27">
        <v>45351517</v>
      </c>
      <c r="F52" s="27">
        <f>'[2]Tien 02T-2019'!F52</f>
        <v>5498156</v>
      </c>
      <c r="G52" s="27">
        <f>'[2]Tien 02T-2019'!G52</f>
        <v>0</v>
      </c>
      <c r="H52" s="27">
        <f>'[2]Tien 02T-2019'!H52</f>
        <v>345202293</v>
      </c>
      <c r="I52" s="27">
        <f>'[2]Tien 02T-2019'!I52</f>
        <v>113580895</v>
      </c>
      <c r="J52" s="27">
        <f>'[2]Tien 02T-2019'!J52</f>
        <v>8086654</v>
      </c>
      <c r="K52" s="27">
        <f>'[2]Tien 02T-2019'!K52</f>
        <v>1059476</v>
      </c>
      <c r="L52" s="27">
        <f>'[2]Tien 02T-2019'!L52</f>
        <v>9777</v>
      </c>
      <c r="M52" s="27">
        <f>'[2]Tien 02T-2019'!M52</f>
        <v>104201504</v>
      </c>
      <c r="N52" s="27">
        <f>'[2]Tien 02T-2019'!N52</f>
        <v>58247</v>
      </c>
      <c r="O52" s="27">
        <f>'[2]Tien 02T-2019'!O52</f>
        <v>0</v>
      </c>
      <c r="P52" s="27">
        <f>'[2]Tien 02T-2019'!P52</f>
        <v>0</v>
      </c>
      <c r="Q52" s="27">
        <f>'[2]Tien 02T-2019'!Q52</f>
        <v>165237</v>
      </c>
      <c r="R52" s="27">
        <f>'[2]Tien 02T-2019'!R52</f>
        <v>231621398</v>
      </c>
      <c r="S52" s="27">
        <f t="shared" si="14"/>
        <v>336046386</v>
      </c>
      <c r="T52" s="28">
        <f t="shared" si="15"/>
        <v>0.08061132992480821</v>
      </c>
      <c r="U52" s="29">
        <v>305348932</v>
      </c>
      <c r="V52" s="29">
        <f t="shared" si="16"/>
        <v>45351517</v>
      </c>
      <c r="W52" s="29">
        <f t="shared" si="24"/>
        <v>0</v>
      </c>
      <c r="X52" s="22">
        <f t="shared" si="17"/>
        <v>104424988</v>
      </c>
      <c r="Y52" s="31">
        <v>73299906</v>
      </c>
      <c r="Z52" s="32">
        <f t="shared" si="18"/>
        <v>0.4246264926997314</v>
      </c>
      <c r="AA52" s="32">
        <f t="shared" si="19"/>
        <v>0.3290270583457567</v>
      </c>
      <c r="AB52" s="34">
        <f t="shared" si="25"/>
        <v>53</v>
      </c>
      <c r="AC52" s="34">
        <f t="shared" si="26"/>
        <v>19</v>
      </c>
      <c r="AD52" s="34">
        <f t="shared" si="20"/>
        <v>0</v>
      </c>
      <c r="AE52" s="34">
        <f t="shared" si="21"/>
        <v>0</v>
      </c>
      <c r="AF52" s="34">
        <f t="shared" si="22"/>
        <v>0</v>
      </c>
      <c r="AG52" s="34">
        <f t="shared" si="23"/>
        <v>0</v>
      </c>
      <c r="AH52" s="35" t="b">
        <f>B52='[1]Tien 12T-2018'!B53</f>
        <v>1</v>
      </c>
      <c r="AI52" s="32"/>
    </row>
    <row r="53" spans="1:35" s="11" customFormat="1" ht="20.25" customHeight="1">
      <c r="A53" s="12">
        <v>39</v>
      </c>
      <c r="B53" s="13" t="str">
        <f>'[2]Tien 02T-2019'!B53</f>
        <v>Long An</v>
      </c>
      <c r="C53" s="27">
        <f>'[2]Tien 02T-2019'!C53</f>
        <v>5102885228.5</v>
      </c>
      <c r="D53" s="27">
        <v>4517762292.5</v>
      </c>
      <c r="E53" s="27">
        <v>585122936</v>
      </c>
      <c r="F53" s="27">
        <f>'[2]Tien 02T-2019'!F53</f>
        <v>23325902</v>
      </c>
      <c r="G53" s="27">
        <f>'[2]Tien 02T-2019'!G53</f>
        <v>318301919</v>
      </c>
      <c r="H53" s="27">
        <f>'[2]Tien 02T-2019'!H53</f>
        <v>5079559326.5</v>
      </c>
      <c r="I53" s="27">
        <f>'[2]Tien 02T-2019'!I53</f>
        <v>2414483361</v>
      </c>
      <c r="J53" s="27">
        <f>'[2]Tien 02T-2019'!J53</f>
        <v>97990449</v>
      </c>
      <c r="K53" s="27">
        <f>'[2]Tien 02T-2019'!K53</f>
        <v>11261483</v>
      </c>
      <c r="L53" s="27">
        <f>'[2]Tien 02T-2019'!L53</f>
        <v>2886</v>
      </c>
      <c r="M53" s="27">
        <f>'[2]Tien 02T-2019'!M53</f>
        <v>2126839800</v>
      </c>
      <c r="N53" s="27">
        <f>'[2]Tien 02T-2019'!N53</f>
        <v>84340703</v>
      </c>
      <c r="O53" s="27">
        <f>'[2]Tien 02T-2019'!O53</f>
        <v>5954456</v>
      </c>
      <c r="P53" s="27">
        <f>'[2]Tien 02T-2019'!P53</f>
        <v>0</v>
      </c>
      <c r="Q53" s="27">
        <f>'[2]Tien 02T-2019'!Q53</f>
        <v>88093584</v>
      </c>
      <c r="R53" s="27">
        <f>'[2]Tien 02T-2019'!R53</f>
        <v>2665075965.5</v>
      </c>
      <c r="S53" s="27">
        <f t="shared" si="14"/>
        <v>4970304508.5</v>
      </c>
      <c r="T53" s="28">
        <f t="shared" si="15"/>
        <v>0.04524977051602055</v>
      </c>
      <c r="U53" s="29">
        <v>4517762292.5</v>
      </c>
      <c r="V53" s="29">
        <f t="shared" si="16"/>
        <v>585122936</v>
      </c>
      <c r="W53" s="29">
        <f t="shared" si="24"/>
        <v>0</v>
      </c>
      <c r="X53" s="22">
        <f t="shared" si="17"/>
        <v>2305228543</v>
      </c>
      <c r="Y53" s="31">
        <v>1816755685</v>
      </c>
      <c r="Z53" s="32">
        <f t="shared" si="18"/>
        <v>0.26887096709429037</v>
      </c>
      <c r="AA53" s="32">
        <f t="shared" si="19"/>
        <v>0.4753332338109862</v>
      </c>
      <c r="AB53" s="34">
        <f t="shared" si="25"/>
        <v>7</v>
      </c>
      <c r="AC53" s="34">
        <f t="shared" si="26"/>
        <v>39</v>
      </c>
      <c r="AD53" s="34">
        <f t="shared" si="20"/>
        <v>0</v>
      </c>
      <c r="AE53" s="34">
        <f t="shared" si="21"/>
        <v>0</v>
      </c>
      <c r="AF53" s="34">
        <f t="shared" si="22"/>
        <v>0</v>
      </c>
      <c r="AG53" s="34">
        <f t="shared" si="23"/>
        <v>0</v>
      </c>
      <c r="AH53" s="35" t="b">
        <f>B53='[1]Tien 12T-2018'!B54</f>
        <v>1</v>
      </c>
      <c r="AI53" s="32"/>
    </row>
    <row r="54" spans="1:35" s="11" customFormat="1" ht="20.25" customHeight="1">
      <c r="A54" s="14">
        <v>40</v>
      </c>
      <c r="B54" s="13" t="str">
        <f>'[2]Tien 02T-2019'!B54</f>
        <v>Nam Định</v>
      </c>
      <c r="C54" s="27">
        <f>'[2]Tien 02T-2019'!C54</f>
        <v>401443452</v>
      </c>
      <c r="D54" s="27">
        <v>361506859</v>
      </c>
      <c r="E54" s="27">
        <v>39936593</v>
      </c>
      <c r="F54" s="27">
        <f>'[2]Tien 02T-2019'!F54</f>
        <v>1327268</v>
      </c>
      <c r="G54" s="27">
        <f>'[2]Tien 02T-2019'!G54</f>
        <v>0</v>
      </c>
      <c r="H54" s="27">
        <f>'[2]Tien 02T-2019'!H54</f>
        <v>400116184</v>
      </c>
      <c r="I54" s="27">
        <f>'[2]Tien 02T-2019'!I54</f>
        <v>136241750</v>
      </c>
      <c r="J54" s="27">
        <f>'[2]Tien 02T-2019'!J54</f>
        <v>6713437</v>
      </c>
      <c r="K54" s="27">
        <f>'[2]Tien 02T-2019'!K54</f>
        <v>1612771</v>
      </c>
      <c r="L54" s="27">
        <f>'[2]Tien 02T-2019'!L54</f>
        <v>31245</v>
      </c>
      <c r="M54" s="27">
        <f>'[2]Tien 02T-2019'!M54</f>
        <v>119069428</v>
      </c>
      <c r="N54" s="27">
        <f>'[2]Tien 02T-2019'!N54</f>
        <v>9490</v>
      </c>
      <c r="O54" s="27">
        <f>'[2]Tien 02T-2019'!O54</f>
        <v>4883533</v>
      </c>
      <c r="P54" s="27">
        <f>'[2]Tien 02T-2019'!P54</f>
        <v>0</v>
      </c>
      <c r="Q54" s="27">
        <f>'[2]Tien 02T-2019'!Q54</f>
        <v>3921846</v>
      </c>
      <c r="R54" s="27">
        <f>'[2]Tien 02T-2019'!R54</f>
        <v>263874434</v>
      </c>
      <c r="S54" s="27">
        <f t="shared" si="14"/>
        <v>391758731</v>
      </c>
      <c r="T54" s="28">
        <f t="shared" si="15"/>
        <v>0.06134281892298066</v>
      </c>
      <c r="U54" s="29">
        <v>361506859</v>
      </c>
      <c r="V54" s="29">
        <f t="shared" si="16"/>
        <v>39936593</v>
      </c>
      <c r="W54" s="29">
        <f t="shared" si="24"/>
        <v>0</v>
      </c>
      <c r="X54" s="22">
        <f t="shared" si="17"/>
        <v>127884297</v>
      </c>
      <c r="Y54" s="31">
        <v>92908440</v>
      </c>
      <c r="Z54" s="32">
        <f t="shared" si="18"/>
        <v>0.376455109998618</v>
      </c>
      <c r="AA54" s="32">
        <f t="shared" si="19"/>
        <v>0.3405054717806666</v>
      </c>
      <c r="AB54" s="34">
        <f t="shared" si="25"/>
        <v>49</v>
      </c>
      <c r="AC54" s="34">
        <f t="shared" si="26"/>
        <v>29</v>
      </c>
      <c r="AD54" s="34">
        <f t="shared" si="20"/>
        <v>0</v>
      </c>
      <c r="AE54" s="34">
        <f t="shared" si="21"/>
        <v>0</v>
      </c>
      <c r="AF54" s="34">
        <f t="shared" si="22"/>
        <v>0</v>
      </c>
      <c r="AG54" s="34">
        <f t="shared" si="23"/>
        <v>0</v>
      </c>
      <c r="AH54" s="35" t="b">
        <f>B54='[1]Tien 12T-2018'!B55</f>
        <v>1</v>
      </c>
      <c r="AI54" s="32"/>
    </row>
    <row r="55" spans="1:35" s="11" customFormat="1" ht="20.25" customHeight="1">
      <c r="A55" s="12">
        <v>41</v>
      </c>
      <c r="B55" s="13" t="str">
        <f>'[2]Tien 02T-2019'!B55</f>
        <v>Nghệ An</v>
      </c>
      <c r="C55" s="27">
        <f>'[2]Tien 02T-2019'!C55</f>
        <v>1018704991.8150003</v>
      </c>
      <c r="D55" s="27">
        <v>793334642.6429999</v>
      </c>
      <c r="E55" s="27">
        <v>225370349.1720004</v>
      </c>
      <c r="F55" s="27">
        <f>'[2]Tien 02T-2019'!F55</f>
        <v>3939411.8419999997</v>
      </c>
      <c r="G55" s="27">
        <f>'[2]Tien 02T-2019'!G55</f>
        <v>0</v>
      </c>
      <c r="H55" s="27">
        <f>'[2]Tien 02T-2019'!H55</f>
        <v>1014765579.973</v>
      </c>
      <c r="I55" s="27">
        <f>'[2]Tien 02T-2019'!I55</f>
        <v>581285607.401</v>
      </c>
      <c r="J55" s="27">
        <f>'[2]Tien 02T-2019'!J55</f>
        <v>16581935.9</v>
      </c>
      <c r="K55" s="27">
        <f>'[2]Tien 02T-2019'!K55</f>
        <v>7040266.0940000005</v>
      </c>
      <c r="L55" s="27">
        <f>'[2]Tien 02T-2019'!L55</f>
        <v>103665.5</v>
      </c>
      <c r="M55" s="27">
        <f>'[2]Tien 02T-2019'!M55</f>
        <v>552668673.8270001</v>
      </c>
      <c r="N55" s="27">
        <f>'[2]Tien 02T-2019'!N55</f>
        <v>4741081.889</v>
      </c>
      <c r="O55" s="27">
        <f>'[2]Tien 02T-2019'!O55</f>
        <v>60244</v>
      </c>
      <c r="P55" s="27">
        <f>'[2]Tien 02T-2019'!P55</f>
        <v>0</v>
      </c>
      <c r="Q55" s="27">
        <f>'[2]Tien 02T-2019'!Q55</f>
        <v>89740.191</v>
      </c>
      <c r="R55" s="27">
        <f>'[2]Tien 02T-2019'!R55</f>
        <v>433479972.572</v>
      </c>
      <c r="S55" s="27">
        <f t="shared" si="14"/>
        <v>991039712.4790002</v>
      </c>
      <c r="T55" s="28">
        <f t="shared" si="15"/>
        <v>0.040816196361856086</v>
      </c>
      <c r="U55" s="29">
        <v>793334642.6429999</v>
      </c>
      <c r="V55" s="29">
        <f t="shared" si="16"/>
        <v>225370349.1720004</v>
      </c>
      <c r="W55" s="29">
        <f t="shared" si="24"/>
        <v>0</v>
      </c>
      <c r="X55" s="22">
        <f t="shared" si="17"/>
        <v>557559739.9070002</v>
      </c>
      <c r="Y55" s="31">
        <v>325751307.26299983</v>
      </c>
      <c r="Z55" s="32">
        <f t="shared" si="18"/>
        <v>0.711611672694982</v>
      </c>
      <c r="AA55" s="32">
        <f t="shared" si="19"/>
        <v>0.5728274774716603</v>
      </c>
      <c r="AB55" s="34">
        <f t="shared" si="25"/>
        <v>35</v>
      </c>
      <c r="AC55" s="34">
        <f t="shared" si="26"/>
        <v>44</v>
      </c>
      <c r="AD55" s="34">
        <f t="shared" si="20"/>
        <v>0</v>
      </c>
      <c r="AE55" s="34">
        <f t="shared" si="21"/>
        <v>0</v>
      </c>
      <c r="AF55" s="34">
        <f t="shared" si="22"/>
        <v>0</v>
      </c>
      <c r="AG55" s="34">
        <f t="shared" si="23"/>
        <v>-7.673224899917841E-08</v>
      </c>
      <c r="AH55" s="35" t="b">
        <f>B55='[1]Tien 12T-2018'!B56</f>
        <v>1</v>
      </c>
      <c r="AI55" s="32"/>
    </row>
    <row r="56" spans="1:35" s="11" customFormat="1" ht="20.25" customHeight="1">
      <c r="A56" s="14">
        <v>42</v>
      </c>
      <c r="B56" s="13" t="str">
        <f>'[2]Tien 02T-2019'!B56</f>
        <v>Ninh Bình</v>
      </c>
      <c r="C56" s="27">
        <f>'[2]Tien 02T-2019'!C56</f>
        <v>469332853</v>
      </c>
      <c r="D56" s="27">
        <v>426180226.21000004</v>
      </c>
      <c r="E56" s="27">
        <v>43152626.78999996</v>
      </c>
      <c r="F56" s="27">
        <f>'[2]Tien 02T-2019'!F56</f>
        <v>1220964</v>
      </c>
      <c r="G56" s="27">
        <f>'[2]Tien 02T-2019'!G56</f>
        <v>0</v>
      </c>
      <c r="H56" s="27">
        <f>'[2]Tien 02T-2019'!H56</f>
        <v>468111889</v>
      </c>
      <c r="I56" s="27">
        <f>'[2]Tien 02T-2019'!I56</f>
        <v>279194266</v>
      </c>
      <c r="J56" s="27">
        <f>'[2]Tien 02T-2019'!J56</f>
        <v>10231112</v>
      </c>
      <c r="K56" s="27">
        <f>'[2]Tien 02T-2019'!K56</f>
        <v>2868879</v>
      </c>
      <c r="L56" s="27">
        <f>'[2]Tien 02T-2019'!L56</f>
        <v>10650</v>
      </c>
      <c r="M56" s="27">
        <f>'[2]Tien 02T-2019'!M56</f>
        <v>266067303</v>
      </c>
      <c r="N56" s="27">
        <f>'[2]Tien 02T-2019'!N56</f>
        <v>16322</v>
      </c>
      <c r="O56" s="27">
        <f>'[2]Tien 02T-2019'!O56</f>
        <v>0</v>
      </c>
      <c r="P56" s="27">
        <f>'[2]Tien 02T-2019'!P56</f>
        <v>0</v>
      </c>
      <c r="Q56" s="27">
        <f>'[2]Tien 02T-2019'!Q56</f>
        <v>0</v>
      </c>
      <c r="R56" s="27">
        <f>'[2]Tien 02T-2019'!R56</f>
        <v>188917623</v>
      </c>
      <c r="S56" s="27">
        <f t="shared" si="14"/>
        <v>455001248</v>
      </c>
      <c r="T56" s="28">
        <f t="shared" si="15"/>
        <v>0.04695884764338248</v>
      </c>
      <c r="U56" s="29">
        <v>426180226.21000004</v>
      </c>
      <c r="V56" s="29">
        <f t="shared" si="16"/>
        <v>43152626.78999996</v>
      </c>
      <c r="W56" s="29">
        <f t="shared" si="24"/>
        <v>0</v>
      </c>
      <c r="X56" s="22">
        <f t="shared" si="17"/>
        <v>266083625</v>
      </c>
      <c r="Y56" s="31">
        <v>229452404.80400002</v>
      </c>
      <c r="Z56" s="32">
        <f t="shared" si="18"/>
        <v>0.15964626837226067</v>
      </c>
      <c r="AA56" s="32">
        <f t="shared" si="19"/>
        <v>0.5964263513930961</v>
      </c>
      <c r="AB56" s="34">
        <f t="shared" si="25"/>
        <v>48</v>
      </c>
      <c r="AC56" s="34">
        <f t="shared" si="26"/>
        <v>38</v>
      </c>
      <c r="AD56" s="34">
        <f t="shared" si="20"/>
        <v>0</v>
      </c>
      <c r="AE56" s="34">
        <f t="shared" si="21"/>
        <v>0</v>
      </c>
      <c r="AF56" s="34">
        <f t="shared" si="22"/>
        <v>0</v>
      </c>
      <c r="AG56" s="34">
        <f t="shared" si="23"/>
        <v>0</v>
      </c>
      <c r="AH56" s="35" t="b">
        <f>B56='[1]Tien 12T-2018'!B57</f>
        <v>1</v>
      </c>
      <c r="AI56" s="32"/>
    </row>
    <row r="57" spans="1:35" s="11" customFormat="1" ht="20.25" customHeight="1">
      <c r="A57" s="12">
        <v>43</v>
      </c>
      <c r="B57" s="13" t="str">
        <f>'[2]Tien 02T-2019'!B57</f>
        <v>Ninh Thuận</v>
      </c>
      <c r="C57" s="27">
        <f>'[2]Tien 02T-2019'!C57</f>
        <v>1414766438.386</v>
      </c>
      <c r="D57" s="27">
        <v>278930976</v>
      </c>
      <c r="E57" s="27">
        <v>1135835462.386</v>
      </c>
      <c r="F57" s="27">
        <f>'[2]Tien 02T-2019'!F57</f>
        <v>63042</v>
      </c>
      <c r="G57" s="27">
        <f>'[2]Tien 02T-2019'!G57</f>
        <v>0</v>
      </c>
      <c r="H57" s="27">
        <f>'[2]Tien 02T-2019'!H57</f>
        <v>1414703396.386</v>
      </c>
      <c r="I57" s="27">
        <f>'[2]Tien 02T-2019'!I57</f>
        <v>1262337558.483</v>
      </c>
      <c r="J57" s="27">
        <f>'[2]Tien 02T-2019'!J57</f>
        <v>5210750.42</v>
      </c>
      <c r="K57" s="27">
        <f>'[2]Tien 02T-2019'!K57</f>
        <v>538408</v>
      </c>
      <c r="L57" s="27">
        <f>'[2]Tien 02T-2019'!L57</f>
        <v>0</v>
      </c>
      <c r="M57" s="27">
        <f>'[2]Tien 02T-2019'!M57</f>
        <v>1249335703.0630002</v>
      </c>
      <c r="N57" s="27">
        <f>'[2]Tien 02T-2019'!N57</f>
        <v>7252497</v>
      </c>
      <c r="O57" s="27">
        <f>'[2]Tien 02T-2019'!O57</f>
        <v>0</v>
      </c>
      <c r="P57" s="27">
        <f>'[2]Tien 02T-2019'!P57</f>
        <v>0</v>
      </c>
      <c r="Q57" s="27">
        <f>'[2]Tien 02T-2019'!Q57</f>
        <v>200</v>
      </c>
      <c r="R57" s="27">
        <f>'[2]Tien 02T-2019'!R57</f>
        <v>152365837.903</v>
      </c>
      <c r="S57" s="27">
        <f t="shared" si="14"/>
        <v>1408954237.966</v>
      </c>
      <c r="T57" s="28">
        <f t="shared" si="15"/>
        <v>0.004554374843214668</v>
      </c>
      <c r="U57" s="29">
        <v>278930976</v>
      </c>
      <c r="V57" s="29">
        <f t="shared" si="16"/>
        <v>1135835462.386</v>
      </c>
      <c r="W57" s="29">
        <f t="shared" si="24"/>
        <v>0</v>
      </c>
      <c r="X57" s="22">
        <f t="shared" si="17"/>
        <v>1256588400.0630002</v>
      </c>
      <c r="Y57" s="31">
        <v>126261234</v>
      </c>
      <c r="Z57" s="32">
        <f t="shared" si="18"/>
        <v>8.952289869612713</v>
      </c>
      <c r="AA57" s="32">
        <f t="shared" si="19"/>
        <v>0.8922983868617029</v>
      </c>
      <c r="AB57" s="34">
        <f t="shared" si="25"/>
        <v>23</v>
      </c>
      <c r="AC57" s="34">
        <f t="shared" si="26"/>
        <v>62</v>
      </c>
      <c r="AD57" s="34">
        <f t="shared" si="20"/>
        <v>0</v>
      </c>
      <c r="AE57" s="34">
        <f t="shared" si="21"/>
        <v>0</v>
      </c>
      <c r="AF57" s="34">
        <f t="shared" si="22"/>
        <v>0</v>
      </c>
      <c r="AG57" s="34">
        <f t="shared" si="23"/>
        <v>-2.384185791015625E-07</v>
      </c>
      <c r="AH57" s="35" t="b">
        <f>B57='[1]Tien 12T-2018'!B58</f>
        <v>1</v>
      </c>
      <c r="AI57" s="32"/>
    </row>
    <row r="58" spans="1:35" s="11" customFormat="1" ht="20.25" customHeight="1">
      <c r="A58" s="14">
        <v>44</v>
      </c>
      <c r="B58" s="13" t="str">
        <f>'[2]Tien 02T-2019'!B58</f>
        <v>Phú Thọ</v>
      </c>
      <c r="C58" s="27">
        <f>'[2]Tien 02T-2019'!C58</f>
        <v>486621482</v>
      </c>
      <c r="D58" s="27">
        <v>439663933.16300005</v>
      </c>
      <c r="E58" s="27">
        <v>46957548.83699995</v>
      </c>
      <c r="F58" s="27">
        <f>'[2]Tien 02T-2019'!F58</f>
        <v>184848</v>
      </c>
      <c r="G58" s="27">
        <f>'[2]Tien 02T-2019'!G58</f>
        <v>0</v>
      </c>
      <c r="H58" s="27">
        <f>'[2]Tien 02T-2019'!H58</f>
        <v>486436634</v>
      </c>
      <c r="I58" s="27">
        <f>'[2]Tien 02T-2019'!I58</f>
        <v>203970605</v>
      </c>
      <c r="J58" s="27">
        <f>'[2]Tien 02T-2019'!J58</f>
        <v>8653062</v>
      </c>
      <c r="K58" s="27">
        <f>'[2]Tien 02T-2019'!K58</f>
        <v>3781044</v>
      </c>
      <c r="L58" s="27">
        <f>'[2]Tien 02T-2019'!L58</f>
        <v>0</v>
      </c>
      <c r="M58" s="27">
        <f>'[2]Tien 02T-2019'!M58</f>
        <v>180501084</v>
      </c>
      <c r="N58" s="27">
        <f>'[2]Tien 02T-2019'!N58</f>
        <v>8766124</v>
      </c>
      <c r="O58" s="27">
        <f>'[2]Tien 02T-2019'!O58</f>
        <v>1705743</v>
      </c>
      <c r="P58" s="27">
        <f>'[2]Tien 02T-2019'!P58</f>
        <v>0</v>
      </c>
      <c r="Q58" s="27">
        <f>'[2]Tien 02T-2019'!Q58</f>
        <v>563548</v>
      </c>
      <c r="R58" s="27">
        <f>'[2]Tien 02T-2019'!R58</f>
        <v>282466029</v>
      </c>
      <c r="S58" s="27">
        <f t="shared" si="14"/>
        <v>474002528</v>
      </c>
      <c r="T58" s="28">
        <f t="shared" si="15"/>
        <v>0.06096028395856354</v>
      </c>
      <c r="U58" s="29">
        <v>439663933.16300005</v>
      </c>
      <c r="V58" s="29">
        <f t="shared" si="16"/>
        <v>46957548.83699995</v>
      </c>
      <c r="W58" s="29">
        <f t="shared" si="24"/>
        <v>0</v>
      </c>
      <c r="X58" s="22">
        <f t="shared" si="17"/>
        <v>191536499</v>
      </c>
      <c r="Y58" s="31">
        <v>160182525.393</v>
      </c>
      <c r="Z58" s="32">
        <f t="shared" si="18"/>
        <v>0.19573903913722518</v>
      </c>
      <c r="AA58" s="32">
        <f t="shared" si="19"/>
        <v>0.4193158794861655</v>
      </c>
      <c r="AB58" s="34">
        <f t="shared" si="25"/>
        <v>47</v>
      </c>
      <c r="AC58" s="34">
        <f t="shared" si="26"/>
        <v>30</v>
      </c>
      <c r="AD58" s="34">
        <f t="shared" si="20"/>
        <v>0</v>
      </c>
      <c r="AE58" s="34">
        <f t="shared" si="21"/>
        <v>0</v>
      </c>
      <c r="AF58" s="34">
        <f t="shared" si="22"/>
        <v>0</v>
      </c>
      <c r="AG58" s="34">
        <f t="shared" si="23"/>
        <v>0</v>
      </c>
      <c r="AH58" s="35" t="b">
        <f>B58='[1]Tien 12T-2018'!B59</f>
        <v>1</v>
      </c>
      <c r="AI58" s="32"/>
    </row>
    <row r="59" spans="1:35" s="11" customFormat="1" ht="20.25" customHeight="1">
      <c r="A59" s="12">
        <v>45</v>
      </c>
      <c r="B59" s="13" t="str">
        <f>'[2]Tien 02T-2019'!B59</f>
        <v>Phú Yên</v>
      </c>
      <c r="C59" s="27">
        <f>'[2]Tien 02T-2019'!C59</f>
        <v>1629300857</v>
      </c>
      <c r="D59" s="27">
        <v>1539517120</v>
      </c>
      <c r="E59" s="27">
        <v>89783737</v>
      </c>
      <c r="F59" s="27">
        <f>'[2]Tien 02T-2019'!F59</f>
        <v>152872</v>
      </c>
      <c r="G59" s="27">
        <f>'[2]Tien 02T-2019'!G59</f>
        <v>0</v>
      </c>
      <c r="H59" s="27">
        <f>'[2]Tien 02T-2019'!H59</f>
        <v>1629147985</v>
      </c>
      <c r="I59" s="27">
        <f>'[2]Tien 02T-2019'!I59</f>
        <v>1322252327</v>
      </c>
      <c r="J59" s="27">
        <f>'[2]Tien 02T-2019'!J59</f>
        <v>7612509</v>
      </c>
      <c r="K59" s="27">
        <f>'[2]Tien 02T-2019'!K59</f>
        <v>2447083</v>
      </c>
      <c r="L59" s="27">
        <f>'[2]Tien 02T-2019'!L59</f>
        <v>0</v>
      </c>
      <c r="M59" s="27">
        <f>'[2]Tien 02T-2019'!M59</f>
        <v>1284274487</v>
      </c>
      <c r="N59" s="27">
        <f>'[2]Tien 02T-2019'!N59</f>
        <v>26797977</v>
      </c>
      <c r="O59" s="27">
        <f>'[2]Tien 02T-2019'!O59</f>
        <v>874408</v>
      </c>
      <c r="P59" s="27">
        <f>'[2]Tien 02T-2019'!P59</f>
        <v>0</v>
      </c>
      <c r="Q59" s="27">
        <f>'[2]Tien 02T-2019'!Q59</f>
        <v>245863</v>
      </c>
      <c r="R59" s="27">
        <f>'[2]Tien 02T-2019'!R59</f>
        <v>306895658</v>
      </c>
      <c r="S59" s="27">
        <f t="shared" si="14"/>
        <v>1619088393</v>
      </c>
      <c r="T59" s="28">
        <f t="shared" si="15"/>
        <v>0.007607921570328233</v>
      </c>
      <c r="U59" s="29">
        <v>1539517120</v>
      </c>
      <c r="V59" s="29">
        <f t="shared" si="16"/>
        <v>89783737</v>
      </c>
      <c r="W59" s="29">
        <f t="shared" si="24"/>
        <v>0</v>
      </c>
      <c r="X59" s="22">
        <f t="shared" si="17"/>
        <v>1312192735</v>
      </c>
      <c r="Y59" s="31">
        <v>1232528405</v>
      </c>
      <c r="Z59" s="32">
        <f t="shared" si="18"/>
        <v>0.06463488360740863</v>
      </c>
      <c r="AA59" s="32">
        <f t="shared" si="19"/>
        <v>0.8116219884100953</v>
      </c>
      <c r="AB59" s="34">
        <f t="shared" si="25"/>
        <v>19</v>
      </c>
      <c r="AC59" s="34">
        <f t="shared" si="26"/>
        <v>61</v>
      </c>
      <c r="AD59" s="34">
        <f t="shared" si="20"/>
        <v>0</v>
      </c>
      <c r="AE59" s="34">
        <f t="shared" si="21"/>
        <v>0</v>
      </c>
      <c r="AF59" s="34">
        <f t="shared" si="22"/>
        <v>0</v>
      </c>
      <c r="AG59" s="34">
        <f t="shared" si="23"/>
        <v>0</v>
      </c>
      <c r="AH59" s="35" t="b">
        <f>B59='[1]Tien 12T-2018'!B60</f>
        <v>1</v>
      </c>
      <c r="AI59" s="32"/>
    </row>
    <row r="60" spans="1:35" s="11" customFormat="1" ht="20.25" customHeight="1">
      <c r="A60" s="14">
        <v>46</v>
      </c>
      <c r="B60" s="13" t="str">
        <f>'[2]Tien 02T-2019'!B60</f>
        <v>Quảng Bình</v>
      </c>
      <c r="C60" s="27">
        <f>'[2]Tien 02T-2019'!C60</f>
        <v>1516349704</v>
      </c>
      <c r="D60" s="27">
        <v>329008165</v>
      </c>
      <c r="E60" s="27">
        <v>1187341539</v>
      </c>
      <c r="F60" s="27">
        <f>'[2]Tien 02T-2019'!F60</f>
        <v>551177548</v>
      </c>
      <c r="G60" s="27">
        <f>'[2]Tien 02T-2019'!G60</f>
        <v>0</v>
      </c>
      <c r="H60" s="27">
        <f>'[2]Tien 02T-2019'!H60</f>
        <v>965172156</v>
      </c>
      <c r="I60" s="27">
        <f>'[2]Tien 02T-2019'!I60</f>
        <v>714312958</v>
      </c>
      <c r="J60" s="27">
        <f>'[2]Tien 02T-2019'!J60</f>
        <v>3091985</v>
      </c>
      <c r="K60" s="27">
        <f>'[2]Tien 02T-2019'!K60</f>
        <v>3567325</v>
      </c>
      <c r="L60" s="27">
        <f>'[2]Tien 02T-2019'!L60</f>
        <v>10384</v>
      </c>
      <c r="M60" s="27">
        <f>'[2]Tien 02T-2019'!M60</f>
        <v>703889112</v>
      </c>
      <c r="N60" s="27">
        <f>'[2]Tien 02T-2019'!N60</f>
        <v>288924</v>
      </c>
      <c r="O60" s="27">
        <f>'[2]Tien 02T-2019'!O60</f>
        <v>2061850</v>
      </c>
      <c r="P60" s="27">
        <f>'[2]Tien 02T-2019'!P60</f>
        <v>0</v>
      </c>
      <c r="Q60" s="27">
        <f>'[2]Tien 02T-2019'!Q60</f>
        <v>1403378</v>
      </c>
      <c r="R60" s="27">
        <f>'[2]Tien 02T-2019'!R60</f>
        <v>250859198</v>
      </c>
      <c r="S60" s="27">
        <f t="shared" si="14"/>
        <v>958502462</v>
      </c>
      <c r="T60" s="28">
        <f t="shared" si="15"/>
        <v>0.009337215467397415</v>
      </c>
      <c r="U60" s="29">
        <v>329008165</v>
      </c>
      <c r="V60" s="29">
        <f t="shared" si="16"/>
        <v>1187341539</v>
      </c>
      <c r="W60" s="29">
        <f t="shared" si="24"/>
        <v>0</v>
      </c>
      <c r="X60" s="22">
        <f t="shared" si="17"/>
        <v>707643264</v>
      </c>
      <c r="Y60" s="31">
        <v>69089087</v>
      </c>
      <c r="Z60" s="32">
        <f t="shared" si="18"/>
        <v>9.242475255173078</v>
      </c>
      <c r="AA60" s="32">
        <f t="shared" si="19"/>
        <v>0.740088650050116</v>
      </c>
      <c r="AB60" s="34">
        <f t="shared" si="25"/>
        <v>21</v>
      </c>
      <c r="AC60" s="34">
        <f t="shared" si="26"/>
        <v>60</v>
      </c>
      <c r="AD60" s="34">
        <f t="shared" si="20"/>
        <v>0</v>
      </c>
      <c r="AE60" s="34">
        <f t="shared" si="21"/>
        <v>0</v>
      </c>
      <c r="AF60" s="34">
        <f t="shared" si="22"/>
        <v>0</v>
      </c>
      <c r="AG60" s="34">
        <f t="shared" si="23"/>
        <v>0</v>
      </c>
      <c r="AH60" s="35" t="b">
        <f>B60='[1]Tien 12T-2018'!B61</f>
        <v>1</v>
      </c>
      <c r="AI60" s="32"/>
    </row>
    <row r="61" spans="1:35" s="11" customFormat="1" ht="20.25" customHeight="1">
      <c r="A61" s="12">
        <v>47</v>
      </c>
      <c r="B61" s="13" t="str">
        <f>'[2]Tien 02T-2019'!B61</f>
        <v>Quảng Nam</v>
      </c>
      <c r="C61" s="27">
        <f>'[2]Tien 02T-2019'!C61</f>
        <v>1829992033.264</v>
      </c>
      <c r="D61" s="27">
        <v>1633290187.3399997</v>
      </c>
      <c r="E61" s="27">
        <v>196701845.92400026</v>
      </c>
      <c r="F61" s="27">
        <f>'[2]Tien 02T-2019'!F61</f>
        <v>613460</v>
      </c>
      <c r="G61" s="27">
        <f>'[2]Tien 02T-2019'!G61</f>
        <v>4108602</v>
      </c>
      <c r="H61" s="27">
        <f>'[2]Tien 02T-2019'!H61</f>
        <v>1829378573.264</v>
      </c>
      <c r="I61" s="27">
        <f>'[2]Tien 02T-2019'!I61</f>
        <v>432318859.476</v>
      </c>
      <c r="J61" s="27">
        <f>'[2]Tien 02T-2019'!J61</f>
        <v>18352813</v>
      </c>
      <c r="K61" s="27">
        <f>'[2]Tien 02T-2019'!K61</f>
        <v>25155596.75</v>
      </c>
      <c r="L61" s="27">
        <f>'[2]Tien 02T-2019'!L61</f>
        <v>0</v>
      </c>
      <c r="M61" s="27">
        <f>'[2]Tien 02T-2019'!M61</f>
        <v>381855802.726</v>
      </c>
      <c r="N61" s="27">
        <f>'[2]Tien 02T-2019'!N61</f>
        <v>198197</v>
      </c>
      <c r="O61" s="27">
        <f>'[2]Tien 02T-2019'!O61</f>
        <v>6473843</v>
      </c>
      <c r="P61" s="27">
        <f>'[2]Tien 02T-2019'!P61</f>
        <v>0</v>
      </c>
      <c r="Q61" s="27">
        <f>'[2]Tien 02T-2019'!Q61</f>
        <v>282607</v>
      </c>
      <c r="R61" s="27">
        <f>'[2]Tien 02T-2019'!R61</f>
        <v>1397059713.788</v>
      </c>
      <c r="S61" s="27">
        <f t="shared" si="14"/>
        <v>1785870163.5140002</v>
      </c>
      <c r="T61" s="28">
        <f t="shared" si="15"/>
        <v>0.10063962928366152</v>
      </c>
      <c r="U61" s="29">
        <v>1633290187.3399997</v>
      </c>
      <c r="V61" s="29">
        <f t="shared" si="16"/>
        <v>196701845.92400026</v>
      </c>
      <c r="W61" s="29">
        <f t="shared" si="24"/>
        <v>0</v>
      </c>
      <c r="X61" s="22">
        <f t="shared" si="17"/>
        <v>388810449.726</v>
      </c>
      <c r="Y61" s="31">
        <v>137891063.047</v>
      </c>
      <c r="Z61" s="32">
        <f t="shared" si="18"/>
        <v>1.8196928875185658</v>
      </c>
      <c r="AA61" s="32">
        <f t="shared" si="19"/>
        <v>0.236320062885973</v>
      </c>
      <c r="AB61" s="34">
        <f t="shared" si="25"/>
        <v>15</v>
      </c>
      <c r="AC61" s="34">
        <f t="shared" si="26"/>
        <v>13</v>
      </c>
      <c r="AD61" s="34">
        <f t="shared" si="20"/>
        <v>0</v>
      </c>
      <c r="AE61" s="34">
        <f t="shared" si="21"/>
        <v>0</v>
      </c>
      <c r="AF61" s="34">
        <f t="shared" si="22"/>
        <v>0</v>
      </c>
      <c r="AG61" s="34">
        <f t="shared" si="23"/>
        <v>0</v>
      </c>
      <c r="AH61" s="35" t="b">
        <f>B61='[1]Tien 12T-2018'!B62</f>
        <v>1</v>
      </c>
      <c r="AI61" s="32"/>
    </row>
    <row r="62" spans="1:35" s="11" customFormat="1" ht="20.25" customHeight="1">
      <c r="A62" s="14">
        <v>48</v>
      </c>
      <c r="B62" s="13" t="str">
        <f>'[2]Tien 02T-2019'!B62</f>
        <v>Quảng Ngãi</v>
      </c>
      <c r="C62" s="27">
        <f>'[2]Tien 02T-2019'!C62</f>
        <v>1045766639</v>
      </c>
      <c r="D62" s="27">
        <v>979882278</v>
      </c>
      <c r="E62" s="27">
        <v>65884361</v>
      </c>
      <c r="F62" s="27">
        <f>'[2]Tien 02T-2019'!F62</f>
        <v>218135</v>
      </c>
      <c r="G62" s="27">
        <f>'[2]Tien 02T-2019'!G62</f>
        <v>0</v>
      </c>
      <c r="H62" s="27">
        <f>'[2]Tien 02T-2019'!H62</f>
        <v>1045548504</v>
      </c>
      <c r="I62" s="27">
        <f>'[2]Tien 02T-2019'!I62</f>
        <v>595036811</v>
      </c>
      <c r="J62" s="27">
        <f>'[2]Tien 02T-2019'!J62</f>
        <v>21956293</v>
      </c>
      <c r="K62" s="27">
        <f>'[2]Tien 02T-2019'!K62</f>
        <v>1788148</v>
      </c>
      <c r="L62" s="27">
        <f>'[2]Tien 02T-2019'!L62</f>
        <v>0</v>
      </c>
      <c r="M62" s="27">
        <f>'[2]Tien 02T-2019'!M62</f>
        <v>545939032</v>
      </c>
      <c r="N62" s="27">
        <f>'[2]Tien 02T-2019'!N62</f>
        <v>7303402</v>
      </c>
      <c r="O62" s="27">
        <f>'[2]Tien 02T-2019'!O62</f>
        <v>7249032</v>
      </c>
      <c r="P62" s="27">
        <f>'[2]Tien 02T-2019'!P62</f>
        <v>0</v>
      </c>
      <c r="Q62" s="27">
        <f>'[2]Tien 02T-2019'!Q62</f>
        <v>10800904</v>
      </c>
      <c r="R62" s="27">
        <f>'[2]Tien 02T-2019'!R62</f>
        <v>450511693</v>
      </c>
      <c r="S62" s="27">
        <f t="shared" si="14"/>
        <v>1021804063</v>
      </c>
      <c r="T62" s="28">
        <f t="shared" si="15"/>
        <v>0.03990415477001472</v>
      </c>
      <c r="U62" s="29">
        <v>979882278</v>
      </c>
      <c r="V62" s="29">
        <f t="shared" si="16"/>
        <v>65884361</v>
      </c>
      <c r="W62" s="29">
        <f t="shared" si="24"/>
        <v>0</v>
      </c>
      <c r="X62" s="22">
        <f t="shared" si="17"/>
        <v>571292370</v>
      </c>
      <c r="Y62" s="31">
        <v>530132048</v>
      </c>
      <c r="Z62" s="32">
        <f t="shared" si="18"/>
        <v>0.07764164071061783</v>
      </c>
      <c r="AA62" s="32">
        <f t="shared" si="19"/>
        <v>0.569114497054457</v>
      </c>
      <c r="AB62" s="34">
        <f t="shared" si="25"/>
        <v>34</v>
      </c>
      <c r="AC62" s="34">
        <f t="shared" si="26"/>
        <v>45</v>
      </c>
      <c r="AD62" s="34">
        <f t="shared" si="20"/>
        <v>0</v>
      </c>
      <c r="AE62" s="34">
        <f t="shared" si="21"/>
        <v>0</v>
      </c>
      <c r="AF62" s="34">
        <f t="shared" si="22"/>
        <v>0</v>
      </c>
      <c r="AG62" s="34">
        <f t="shared" si="23"/>
        <v>0</v>
      </c>
      <c r="AH62" s="35" t="b">
        <f>B62='[1]Tien 12T-2018'!B63</f>
        <v>1</v>
      </c>
      <c r="AI62" s="32"/>
    </row>
    <row r="63" spans="1:35" s="11" customFormat="1" ht="20.25" customHeight="1">
      <c r="A63" s="12">
        <v>49</v>
      </c>
      <c r="B63" s="13" t="str">
        <f>'[2]Tien 02T-2019'!B63</f>
        <v>Quảng Ninh</v>
      </c>
      <c r="C63" s="27">
        <f>'[2]Tien 02T-2019'!C63</f>
        <v>1333842990</v>
      </c>
      <c r="D63" s="27">
        <v>1140978534.671</v>
      </c>
      <c r="E63" s="27">
        <v>192864455.329</v>
      </c>
      <c r="F63" s="27">
        <f>'[2]Tien 02T-2019'!F63</f>
        <v>6489725</v>
      </c>
      <c r="G63" s="27">
        <f>'[2]Tien 02T-2019'!G63</f>
        <v>14008083</v>
      </c>
      <c r="H63" s="27">
        <f>'[2]Tien 02T-2019'!H63</f>
        <v>1327353265</v>
      </c>
      <c r="I63" s="27">
        <f>'[2]Tien 02T-2019'!I63</f>
        <v>595240299</v>
      </c>
      <c r="J63" s="27">
        <f>'[2]Tien 02T-2019'!J63</f>
        <v>28264153</v>
      </c>
      <c r="K63" s="27">
        <f>'[2]Tien 02T-2019'!K63</f>
        <v>2568007</v>
      </c>
      <c r="L63" s="27">
        <f>'[2]Tien 02T-2019'!L63</f>
        <v>149879</v>
      </c>
      <c r="M63" s="27">
        <f>'[2]Tien 02T-2019'!M63</f>
        <v>559727002</v>
      </c>
      <c r="N63" s="27">
        <f>'[2]Tien 02T-2019'!N63</f>
        <v>1904004</v>
      </c>
      <c r="O63" s="27">
        <f>'[2]Tien 02T-2019'!O63</f>
        <v>2627254</v>
      </c>
      <c r="P63" s="27">
        <f>'[2]Tien 02T-2019'!P63</f>
        <v>0</v>
      </c>
      <c r="Q63" s="27">
        <f>'[2]Tien 02T-2019'!Q63</f>
        <v>0</v>
      </c>
      <c r="R63" s="27">
        <f>'[2]Tien 02T-2019'!R63</f>
        <v>732112966</v>
      </c>
      <c r="S63" s="27">
        <f t="shared" si="14"/>
        <v>1296371226</v>
      </c>
      <c r="T63" s="28">
        <f t="shared" si="15"/>
        <v>0.05204963281560344</v>
      </c>
      <c r="U63" s="29">
        <v>1140978534.671</v>
      </c>
      <c r="V63" s="29">
        <f t="shared" si="16"/>
        <v>192864455.329</v>
      </c>
      <c r="W63" s="29">
        <f t="shared" si="24"/>
        <v>0</v>
      </c>
      <c r="X63" s="22">
        <f t="shared" si="17"/>
        <v>564258260</v>
      </c>
      <c r="Y63" s="31">
        <v>368029449.084</v>
      </c>
      <c r="Z63" s="32">
        <f t="shared" si="18"/>
        <v>0.5331877962603265</v>
      </c>
      <c r="AA63" s="32">
        <f t="shared" si="19"/>
        <v>0.44844150739328614</v>
      </c>
      <c r="AB63" s="34">
        <f t="shared" si="25"/>
        <v>27</v>
      </c>
      <c r="AC63" s="34">
        <f t="shared" si="26"/>
        <v>35</v>
      </c>
      <c r="AD63" s="34">
        <f t="shared" si="20"/>
        <v>0</v>
      </c>
      <c r="AE63" s="34">
        <f t="shared" si="21"/>
        <v>0</v>
      </c>
      <c r="AF63" s="34">
        <f t="shared" si="22"/>
        <v>0</v>
      </c>
      <c r="AG63" s="34">
        <f t="shared" si="23"/>
        <v>0</v>
      </c>
      <c r="AH63" s="35" t="b">
        <f>B63='[1]Tien 12T-2018'!B64</f>
        <v>1</v>
      </c>
      <c r="AI63" s="32"/>
    </row>
    <row r="64" spans="1:35" s="11" customFormat="1" ht="20.25" customHeight="1">
      <c r="A64" s="14">
        <v>50</v>
      </c>
      <c r="B64" s="13" t="str">
        <f>'[2]Tien 02T-2019'!B64</f>
        <v>Quảng Trị</v>
      </c>
      <c r="C64" s="27">
        <f>'[2]Tien 02T-2019'!C64</f>
        <v>364954231</v>
      </c>
      <c r="D64" s="27">
        <v>222210650</v>
      </c>
      <c r="E64" s="27">
        <v>142743581</v>
      </c>
      <c r="F64" s="27">
        <f>'[2]Tien 02T-2019'!F64</f>
        <v>353611</v>
      </c>
      <c r="G64" s="27">
        <f>'[2]Tien 02T-2019'!G64</f>
        <v>113542670</v>
      </c>
      <c r="H64" s="27">
        <f>'[2]Tien 02T-2019'!H64</f>
        <v>364600620</v>
      </c>
      <c r="I64" s="27">
        <f>'[2]Tien 02T-2019'!I64</f>
        <v>193838485</v>
      </c>
      <c r="J64" s="27">
        <f>'[2]Tien 02T-2019'!J64</f>
        <v>4230280</v>
      </c>
      <c r="K64" s="27">
        <f>'[2]Tien 02T-2019'!K64</f>
        <v>3306480</v>
      </c>
      <c r="L64" s="27">
        <f>'[2]Tien 02T-2019'!L64</f>
        <v>0</v>
      </c>
      <c r="M64" s="27">
        <f>'[2]Tien 02T-2019'!M64</f>
        <v>175824262</v>
      </c>
      <c r="N64" s="27">
        <f>'[2]Tien 02T-2019'!N64</f>
        <v>778958</v>
      </c>
      <c r="O64" s="27">
        <f>'[2]Tien 02T-2019'!O64</f>
        <v>9698505</v>
      </c>
      <c r="P64" s="27">
        <f>'[2]Tien 02T-2019'!P64</f>
        <v>0</v>
      </c>
      <c r="Q64" s="27">
        <f>'[2]Tien 02T-2019'!Q64</f>
        <v>0</v>
      </c>
      <c r="R64" s="27">
        <f>'[2]Tien 02T-2019'!R64</f>
        <v>170762135</v>
      </c>
      <c r="S64" s="27">
        <f t="shared" si="14"/>
        <v>357063860</v>
      </c>
      <c r="T64" s="28">
        <f t="shared" si="15"/>
        <v>0.03888164932778958</v>
      </c>
      <c r="U64" s="29">
        <v>222210650</v>
      </c>
      <c r="V64" s="29">
        <f t="shared" si="16"/>
        <v>142743581</v>
      </c>
      <c r="W64" s="29">
        <f t="shared" si="24"/>
        <v>0</v>
      </c>
      <c r="X64" s="22">
        <f t="shared" si="17"/>
        <v>186301725</v>
      </c>
      <c r="Y64" s="31">
        <v>53122362</v>
      </c>
      <c r="Z64" s="32">
        <f t="shared" si="18"/>
        <v>2.5070301467393334</v>
      </c>
      <c r="AA64" s="32">
        <f t="shared" si="19"/>
        <v>0.5316460652206242</v>
      </c>
      <c r="AB64" s="34">
        <f t="shared" si="25"/>
        <v>51</v>
      </c>
      <c r="AC64" s="34">
        <f t="shared" si="26"/>
        <v>46</v>
      </c>
      <c r="AD64" s="34">
        <f t="shared" si="20"/>
        <v>0</v>
      </c>
      <c r="AE64" s="34">
        <f t="shared" si="21"/>
        <v>0</v>
      </c>
      <c r="AF64" s="34">
        <f t="shared" si="22"/>
        <v>0</v>
      </c>
      <c r="AG64" s="34">
        <f t="shared" si="23"/>
        <v>0</v>
      </c>
      <c r="AH64" s="35" t="b">
        <f>B64='[1]Tien 12T-2018'!B65</f>
        <v>1</v>
      </c>
      <c r="AI64" s="32"/>
    </row>
    <row r="65" spans="1:35" s="11" customFormat="1" ht="20.25" customHeight="1">
      <c r="A65" s="12">
        <v>51</v>
      </c>
      <c r="B65" s="13" t="str">
        <f>'[2]Tien 02T-2019'!B65</f>
        <v>Sóc Trăng</v>
      </c>
      <c r="C65" s="27">
        <f>'[2]Tien 02T-2019'!C65</f>
        <v>1119585853</v>
      </c>
      <c r="D65" s="27">
        <v>1026341287</v>
      </c>
      <c r="E65" s="27">
        <v>93244566</v>
      </c>
      <c r="F65" s="27">
        <f>'[2]Tien 02T-2019'!F65</f>
        <v>7135216</v>
      </c>
      <c r="G65" s="27">
        <f>'[2]Tien 02T-2019'!G65</f>
        <v>1337929</v>
      </c>
      <c r="H65" s="27">
        <f>'[2]Tien 02T-2019'!H65</f>
        <v>1112450637</v>
      </c>
      <c r="I65" s="27">
        <f>'[2]Tien 02T-2019'!I65</f>
        <v>818566892</v>
      </c>
      <c r="J65" s="27">
        <f>'[2]Tien 02T-2019'!J65</f>
        <v>37636468</v>
      </c>
      <c r="K65" s="27">
        <f>'[2]Tien 02T-2019'!K65</f>
        <v>4211492</v>
      </c>
      <c r="L65" s="27">
        <f>'[2]Tien 02T-2019'!L65</f>
        <v>0</v>
      </c>
      <c r="M65" s="27">
        <f>'[2]Tien 02T-2019'!M65</f>
        <v>674766255</v>
      </c>
      <c r="N65" s="27">
        <f>'[2]Tien 02T-2019'!N65</f>
        <v>18562763</v>
      </c>
      <c r="O65" s="27">
        <f>'[2]Tien 02T-2019'!O65</f>
        <v>83249279</v>
      </c>
      <c r="P65" s="27">
        <f>'[2]Tien 02T-2019'!P65</f>
        <v>0</v>
      </c>
      <c r="Q65" s="27">
        <f>'[2]Tien 02T-2019'!Q65</f>
        <v>140635</v>
      </c>
      <c r="R65" s="27">
        <f>'[2]Tien 02T-2019'!R65</f>
        <v>293883745</v>
      </c>
      <c r="S65" s="27">
        <f t="shared" si="14"/>
        <v>1070602677</v>
      </c>
      <c r="T65" s="28">
        <f t="shared" si="15"/>
        <v>0.05112344563283412</v>
      </c>
      <c r="U65" s="29">
        <v>1026341287</v>
      </c>
      <c r="V65" s="29">
        <f t="shared" si="16"/>
        <v>93244566</v>
      </c>
      <c r="W65" s="29">
        <f t="shared" si="24"/>
        <v>0</v>
      </c>
      <c r="X65" s="22">
        <f t="shared" si="17"/>
        <v>776718932</v>
      </c>
      <c r="Y65" s="31">
        <v>599331289</v>
      </c>
      <c r="Z65" s="32">
        <f t="shared" si="18"/>
        <v>0.29597594228056395</v>
      </c>
      <c r="AA65" s="32">
        <f t="shared" si="19"/>
        <v>0.735823114100118</v>
      </c>
      <c r="AB65" s="34">
        <f t="shared" si="25"/>
        <v>31</v>
      </c>
      <c r="AC65" s="34">
        <f t="shared" si="26"/>
        <v>37</v>
      </c>
      <c r="AD65" s="34">
        <f t="shared" si="20"/>
        <v>0</v>
      </c>
      <c r="AE65" s="34">
        <f t="shared" si="21"/>
        <v>0</v>
      </c>
      <c r="AF65" s="34">
        <f t="shared" si="22"/>
        <v>0</v>
      </c>
      <c r="AG65" s="34">
        <f t="shared" si="23"/>
        <v>0</v>
      </c>
      <c r="AH65" s="35" t="b">
        <f>B65='[1]Tien 12T-2018'!B66</f>
        <v>1</v>
      </c>
      <c r="AI65" s="32"/>
    </row>
    <row r="66" spans="1:35" s="11" customFormat="1" ht="20.25" customHeight="1">
      <c r="A66" s="14">
        <v>52</v>
      </c>
      <c r="B66" s="13" t="str">
        <f>'[2]Tien 02T-2019'!B66</f>
        <v>Sơn La</v>
      </c>
      <c r="C66" s="27">
        <f>'[2]Tien 02T-2019'!C66</f>
        <v>227786988</v>
      </c>
      <c r="D66" s="27">
        <v>191634925</v>
      </c>
      <c r="E66" s="27">
        <v>36152063</v>
      </c>
      <c r="F66" s="27">
        <f>'[2]Tien 02T-2019'!F66</f>
        <v>3808968</v>
      </c>
      <c r="G66" s="27">
        <f>'[2]Tien 02T-2019'!G66</f>
        <v>0</v>
      </c>
      <c r="H66" s="27">
        <f>'[2]Tien 02T-2019'!H66</f>
        <v>223978020</v>
      </c>
      <c r="I66" s="27">
        <f>'[2]Tien 02T-2019'!I66</f>
        <v>171378787</v>
      </c>
      <c r="J66" s="27">
        <f>'[2]Tien 02T-2019'!J66</f>
        <v>8856828</v>
      </c>
      <c r="K66" s="27">
        <f>'[2]Tien 02T-2019'!K66</f>
        <v>2708376</v>
      </c>
      <c r="L66" s="27">
        <f>'[2]Tien 02T-2019'!L66</f>
        <v>31748</v>
      </c>
      <c r="M66" s="27">
        <f>'[2]Tien 02T-2019'!M66</f>
        <v>132368768</v>
      </c>
      <c r="N66" s="27">
        <f>'[2]Tien 02T-2019'!N66</f>
        <v>12173500</v>
      </c>
      <c r="O66" s="27">
        <f>'[2]Tien 02T-2019'!O66</f>
        <v>15144292</v>
      </c>
      <c r="P66" s="27">
        <f>'[2]Tien 02T-2019'!P66</f>
        <v>0</v>
      </c>
      <c r="Q66" s="27">
        <f>'[2]Tien 02T-2019'!Q66</f>
        <v>95275</v>
      </c>
      <c r="R66" s="27">
        <f>'[2]Tien 02T-2019'!R66</f>
        <v>52599233</v>
      </c>
      <c r="S66" s="27">
        <f t="shared" si="14"/>
        <v>212381068</v>
      </c>
      <c r="T66" s="28">
        <f t="shared" si="15"/>
        <v>0.06766853823046373</v>
      </c>
      <c r="U66" s="29">
        <v>191634925</v>
      </c>
      <c r="V66" s="29">
        <f t="shared" si="16"/>
        <v>36152063</v>
      </c>
      <c r="W66" s="29">
        <f t="shared" si="24"/>
        <v>0</v>
      </c>
      <c r="X66" s="22">
        <f t="shared" si="17"/>
        <v>159781835</v>
      </c>
      <c r="Y66" s="31">
        <v>136360515</v>
      </c>
      <c r="Z66" s="32">
        <f t="shared" si="18"/>
        <v>0.17176027825943602</v>
      </c>
      <c r="AA66" s="32">
        <f t="shared" si="19"/>
        <v>0.7651589517578555</v>
      </c>
      <c r="AB66" s="34">
        <f t="shared" si="25"/>
        <v>56</v>
      </c>
      <c r="AC66" s="34">
        <f t="shared" si="26"/>
        <v>24</v>
      </c>
      <c r="AD66" s="34">
        <f t="shared" si="20"/>
        <v>0</v>
      </c>
      <c r="AE66" s="34">
        <f t="shared" si="21"/>
        <v>0</v>
      </c>
      <c r="AF66" s="34">
        <f t="shared" si="22"/>
        <v>0</v>
      </c>
      <c r="AG66" s="34">
        <f t="shared" si="23"/>
        <v>0</v>
      </c>
      <c r="AH66" s="35" t="b">
        <f>B66='[1]Tien 12T-2018'!B67</f>
        <v>1</v>
      </c>
      <c r="AI66" s="32"/>
    </row>
    <row r="67" spans="1:35" s="11" customFormat="1" ht="20.25" customHeight="1">
      <c r="A67" s="12">
        <v>53</v>
      </c>
      <c r="B67" s="13" t="str">
        <f>'[2]Tien 02T-2019'!B67</f>
        <v>Tây Ninh</v>
      </c>
      <c r="C67" s="27">
        <f>'[2]Tien 02T-2019'!C67</f>
        <v>2189901423</v>
      </c>
      <c r="D67" s="27">
        <v>2014046881</v>
      </c>
      <c r="E67" s="27">
        <v>175854542</v>
      </c>
      <c r="F67" s="27">
        <f>'[2]Tien 02T-2019'!F67</f>
        <v>11384140</v>
      </c>
      <c r="G67" s="27">
        <f>'[2]Tien 02T-2019'!G67</f>
        <v>0</v>
      </c>
      <c r="H67" s="27">
        <f>'[2]Tien 02T-2019'!H67</f>
        <v>2178517283</v>
      </c>
      <c r="I67" s="27">
        <f>'[2]Tien 02T-2019'!I67</f>
        <v>1294328685</v>
      </c>
      <c r="J67" s="27">
        <f>'[2]Tien 02T-2019'!J67</f>
        <v>46897949</v>
      </c>
      <c r="K67" s="27">
        <f>'[2]Tien 02T-2019'!K67</f>
        <v>8943709</v>
      </c>
      <c r="L67" s="27">
        <f>'[2]Tien 02T-2019'!L67</f>
        <v>0</v>
      </c>
      <c r="M67" s="27">
        <f>'[2]Tien 02T-2019'!M67</f>
        <v>1195744653</v>
      </c>
      <c r="N67" s="27">
        <f>'[2]Tien 02T-2019'!N67</f>
        <v>19192069</v>
      </c>
      <c r="O67" s="27">
        <f>'[2]Tien 02T-2019'!O67</f>
        <v>4546157</v>
      </c>
      <c r="P67" s="27">
        <f>'[2]Tien 02T-2019'!P67</f>
        <v>0</v>
      </c>
      <c r="Q67" s="27">
        <f>'[2]Tien 02T-2019'!Q67</f>
        <v>19004148</v>
      </c>
      <c r="R67" s="27">
        <f>'[2]Tien 02T-2019'!R67</f>
        <v>884188598</v>
      </c>
      <c r="S67" s="27">
        <f t="shared" si="14"/>
        <v>2122675625</v>
      </c>
      <c r="T67" s="28">
        <f t="shared" si="15"/>
        <v>0.043143336501114474</v>
      </c>
      <c r="U67" s="29">
        <v>2014046881</v>
      </c>
      <c r="V67" s="29">
        <f t="shared" si="16"/>
        <v>175854542</v>
      </c>
      <c r="W67" s="29">
        <f t="shared" si="24"/>
        <v>0</v>
      </c>
      <c r="X67" s="22">
        <f t="shared" si="17"/>
        <v>1238487027</v>
      </c>
      <c r="Y67" s="31">
        <v>956328768</v>
      </c>
      <c r="Z67" s="32">
        <f t="shared" si="18"/>
        <v>0.29504315716663665</v>
      </c>
      <c r="AA67" s="32">
        <f t="shared" si="19"/>
        <v>0.5941328513206017</v>
      </c>
      <c r="AB67" s="34">
        <f t="shared" si="25"/>
        <v>13</v>
      </c>
      <c r="AC67" s="34">
        <f t="shared" si="26"/>
        <v>42</v>
      </c>
      <c r="AD67" s="34">
        <f t="shared" si="20"/>
        <v>0</v>
      </c>
      <c r="AE67" s="34">
        <f t="shared" si="21"/>
        <v>0</v>
      </c>
      <c r="AF67" s="34">
        <f t="shared" si="22"/>
        <v>0</v>
      </c>
      <c r="AG67" s="34">
        <f t="shared" si="23"/>
        <v>0</v>
      </c>
      <c r="AH67" s="35" t="b">
        <f>B67='[1]Tien 12T-2018'!B68</f>
        <v>1</v>
      </c>
      <c r="AI67" s="32"/>
    </row>
    <row r="68" spans="1:35" s="11" customFormat="1" ht="20.25" customHeight="1">
      <c r="A68" s="14">
        <v>54</v>
      </c>
      <c r="B68" s="13" t="str">
        <f>'[2]Tien 02T-2019'!B68</f>
        <v>Thái Bình</v>
      </c>
      <c r="C68" s="27">
        <f>'[2]Tien 02T-2019'!C68</f>
        <v>900082749</v>
      </c>
      <c r="D68" s="27">
        <v>795419175</v>
      </c>
      <c r="E68" s="27">
        <v>104663574</v>
      </c>
      <c r="F68" s="27">
        <f>'[2]Tien 02T-2019'!F68</f>
        <v>172840</v>
      </c>
      <c r="G68" s="27">
        <f>'[2]Tien 02T-2019'!G68</f>
        <v>0</v>
      </c>
      <c r="H68" s="27">
        <f>'[2]Tien 02T-2019'!H68</f>
        <v>899909909</v>
      </c>
      <c r="I68" s="27">
        <f>'[2]Tien 02T-2019'!I68</f>
        <v>252271048</v>
      </c>
      <c r="J68" s="27">
        <f>'[2]Tien 02T-2019'!J68</f>
        <v>15661154</v>
      </c>
      <c r="K68" s="27">
        <f>'[2]Tien 02T-2019'!K68</f>
        <v>60074</v>
      </c>
      <c r="L68" s="27">
        <f>'[2]Tien 02T-2019'!L68</f>
        <v>10900</v>
      </c>
      <c r="M68" s="27">
        <f>'[2]Tien 02T-2019'!M68</f>
        <v>227384187</v>
      </c>
      <c r="N68" s="27">
        <f>'[2]Tien 02T-2019'!N68</f>
        <v>8945496</v>
      </c>
      <c r="O68" s="27">
        <f>'[2]Tien 02T-2019'!O68</f>
        <v>48350</v>
      </c>
      <c r="P68" s="27">
        <f>'[2]Tien 02T-2019'!P68</f>
        <v>0</v>
      </c>
      <c r="Q68" s="27">
        <f>'[2]Tien 02T-2019'!Q68</f>
        <v>160887</v>
      </c>
      <c r="R68" s="27">
        <f>'[2]Tien 02T-2019'!R68</f>
        <v>647638861</v>
      </c>
      <c r="S68" s="27">
        <f t="shared" si="14"/>
        <v>884177781</v>
      </c>
      <c r="T68" s="28">
        <f t="shared" si="15"/>
        <v>0.062362003585920804</v>
      </c>
      <c r="U68" s="29">
        <v>795419175</v>
      </c>
      <c r="V68" s="29">
        <f t="shared" si="16"/>
        <v>104663574</v>
      </c>
      <c r="W68" s="29">
        <f t="shared" si="24"/>
        <v>0</v>
      </c>
      <c r="X68" s="22">
        <f t="shared" si="17"/>
        <v>236538920</v>
      </c>
      <c r="Y68" s="31">
        <v>186195013</v>
      </c>
      <c r="Z68" s="32">
        <f t="shared" si="18"/>
        <v>0.2703826820538958</v>
      </c>
      <c r="AA68" s="32">
        <f t="shared" si="19"/>
        <v>0.28032922571141505</v>
      </c>
      <c r="AB68" s="34">
        <f t="shared" si="25"/>
        <v>39</v>
      </c>
      <c r="AC68" s="34">
        <f t="shared" si="26"/>
        <v>26</v>
      </c>
      <c r="AD68" s="34">
        <f t="shared" si="20"/>
        <v>0</v>
      </c>
      <c r="AE68" s="34">
        <f t="shared" si="21"/>
        <v>0</v>
      </c>
      <c r="AF68" s="34">
        <f t="shared" si="22"/>
        <v>0</v>
      </c>
      <c r="AG68" s="34">
        <f t="shared" si="23"/>
        <v>0</v>
      </c>
      <c r="AH68" s="35" t="b">
        <f>B68='[1]Tien 12T-2018'!B69</f>
        <v>1</v>
      </c>
      <c r="AI68" s="32"/>
    </row>
    <row r="69" spans="1:35" s="11" customFormat="1" ht="20.25" customHeight="1">
      <c r="A69" s="12">
        <v>55</v>
      </c>
      <c r="B69" s="13" t="str">
        <f>'[2]Tien 02T-2019'!B69</f>
        <v>Thái Nguyên</v>
      </c>
      <c r="C69" s="27">
        <f>'[2]Tien 02T-2019'!C69</f>
        <v>378160578</v>
      </c>
      <c r="D69" s="27">
        <v>346033031</v>
      </c>
      <c r="E69" s="27">
        <v>32127547</v>
      </c>
      <c r="F69" s="27">
        <f>'[2]Tien 02T-2019'!F69</f>
        <v>809385</v>
      </c>
      <c r="G69" s="27">
        <f>'[2]Tien 02T-2019'!G69</f>
        <v>0</v>
      </c>
      <c r="H69" s="27">
        <f>'[2]Tien 02T-2019'!H69</f>
        <v>377351193</v>
      </c>
      <c r="I69" s="27">
        <f>'[2]Tien 02T-2019'!I69</f>
        <v>182066181</v>
      </c>
      <c r="J69" s="27">
        <f>'[2]Tien 02T-2019'!J69</f>
        <v>5134534</v>
      </c>
      <c r="K69" s="27">
        <f>'[2]Tien 02T-2019'!K69</f>
        <v>428798</v>
      </c>
      <c r="L69" s="27">
        <f>'[2]Tien 02T-2019'!L69</f>
        <v>35927</v>
      </c>
      <c r="M69" s="27">
        <f>'[2]Tien 02T-2019'!M69</f>
        <v>140004531</v>
      </c>
      <c r="N69" s="27">
        <f>'[2]Tien 02T-2019'!N69</f>
        <v>12587648</v>
      </c>
      <c r="O69" s="27">
        <f>'[2]Tien 02T-2019'!O69</f>
        <v>23184091</v>
      </c>
      <c r="P69" s="27">
        <f>'[2]Tien 02T-2019'!P69</f>
        <v>0</v>
      </c>
      <c r="Q69" s="27">
        <f>'[2]Tien 02T-2019'!Q69</f>
        <v>690652</v>
      </c>
      <c r="R69" s="27">
        <f>'[2]Tien 02T-2019'!R69</f>
        <v>195285012</v>
      </c>
      <c r="S69" s="27">
        <f t="shared" si="14"/>
        <v>371751934</v>
      </c>
      <c r="T69" s="28">
        <f t="shared" si="15"/>
        <v>0.030753976214835856</v>
      </c>
      <c r="U69" s="29">
        <v>346033031</v>
      </c>
      <c r="V69" s="29">
        <f t="shared" si="16"/>
        <v>32127547</v>
      </c>
      <c r="W69" s="29">
        <f t="shared" si="24"/>
        <v>0</v>
      </c>
      <c r="X69" s="22">
        <f t="shared" si="17"/>
        <v>176466922</v>
      </c>
      <c r="Y69" s="31">
        <v>135976751</v>
      </c>
      <c r="Z69" s="32">
        <f t="shared" si="18"/>
        <v>0.29777274940184445</v>
      </c>
      <c r="AA69" s="32">
        <f t="shared" si="19"/>
        <v>0.4824847102046925</v>
      </c>
      <c r="AB69" s="34">
        <f t="shared" si="25"/>
        <v>50</v>
      </c>
      <c r="AC69" s="34">
        <f t="shared" si="26"/>
        <v>51</v>
      </c>
      <c r="AD69" s="34">
        <f t="shared" si="20"/>
        <v>0</v>
      </c>
      <c r="AE69" s="34">
        <f t="shared" si="21"/>
        <v>0</v>
      </c>
      <c r="AF69" s="34">
        <f t="shared" si="22"/>
        <v>0</v>
      </c>
      <c r="AG69" s="34">
        <f t="shared" si="23"/>
        <v>0</v>
      </c>
      <c r="AH69" s="35" t="b">
        <f>B69='[1]Tien 12T-2018'!B70</f>
        <v>1</v>
      </c>
      <c r="AI69" s="32"/>
    </row>
    <row r="70" spans="1:35" s="11" customFormat="1" ht="20.25" customHeight="1">
      <c r="A70" s="14">
        <v>56</v>
      </c>
      <c r="B70" s="13" t="str">
        <f>'[2]Tien 02T-2019'!B70</f>
        <v>Thanh Hóa</v>
      </c>
      <c r="C70" s="27">
        <f>'[2]Tien 02T-2019'!C70</f>
        <v>1100190512.362</v>
      </c>
      <c r="D70" s="27">
        <v>772526211.362</v>
      </c>
      <c r="E70" s="27">
        <v>327664301</v>
      </c>
      <c r="F70" s="27">
        <f>'[2]Tien 02T-2019'!F70</f>
        <v>581904</v>
      </c>
      <c r="G70" s="27">
        <f>'[2]Tien 02T-2019'!G70</f>
        <v>0</v>
      </c>
      <c r="H70" s="27">
        <f>'[2]Tien 02T-2019'!H70</f>
        <v>1099608608.362</v>
      </c>
      <c r="I70" s="27">
        <f>'[2]Tien 02T-2019'!I70</f>
        <v>894730016.412</v>
      </c>
      <c r="J70" s="27">
        <f>'[2]Tien 02T-2019'!J70</f>
        <v>19422421</v>
      </c>
      <c r="K70" s="27">
        <f>'[2]Tien 02T-2019'!K70</f>
        <v>10202831</v>
      </c>
      <c r="L70" s="27">
        <f>'[2]Tien 02T-2019'!L70</f>
        <v>2931</v>
      </c>
      <c r="M70" s="27">
        <f>'[2]Tien 02T-2019'!M70</f>
        <v>745128157.412</v>
      </c>
      <c r="N70" s="27">
        <f>'[2]Tien 02T-2019'!N70</f>
        <v>8113361</v>
      </c>
      <c r="O70" s="27">
        <f>'[2]Tien 02T-2019'!O70</f>
        <v>811891</v>
      </c>
      <c r="P70" s="27">
        <f>'[2]Tien 02T-2019'!P70</f>
        <v>1738221</v>
      </c>
      <c r="Q70" s="27">
        <f>'[2]Tien 02T-2019'!Q70</f>
        <v>109310203</v>
      </c>
      <c r="R70" s="27">
        <f>'[2]Tien 02T-2019'!R70</f>
        <v>204878591.95</v>
      </c>
      <c r="S70" s="27">
        <f t="shared" si="14"/>
        <v>1069980425.362</v>
      </c>
      <c r="T70" s="28">
        <f t="shared" si="15"/>
        <v>0.03311410420633188</v>
      </c>
      <c r="U70" s="29">
        <v>772526211.362</v>
      </c>
      <c r="V70" s="29">
        <f t="shared" si="16"/>
        <v>327664301</v>
      </c>
      <c r="W70" s="29">
        <f t="shared" si="24"/>
        <v>0</v>
      </c>
      <c r="X70" s="22">
        <f t="shared" si="17"/>
        <v>865101833.412</v>
      </c>
      <c r="Y70" s="31">
        <v>565120960.412</v>
      </c>
      <c r="Z70" s="32">
        <f t="shared" si="18"/>
        <v>0.5308259541130801</v>
      </c>
      <c r="AA70" s="32">
        <f t="shared" si="19"/>
        <v>0.8136804401202429</v>
      </c>
      <c r="AB70" s="34">
        <f t="shared" si="25"/>
        <v>32</v>
      </c>
      <c r="AC70" s="34">
        <f t="shared" si="26"/>
        <v>50</v>
      </c>
      <c r="AD70" s="34">
        <f t="shared" si="20"/>
        <v>0</v>
      </c>
      <c r="AE70" s="34">
        <f t="shared" si="21"/>
        <v>0</v>
      </c>
      <c r="AF70" s="34">
        <f t="shared" si="22"/>
        <v>0</v>
      </c>
      <c r="AG70" s="34">
        <f t="shared" si="23"/>
        <v>0</v>
      </c>
      <c r="AH70" s="35" t="b">
        <f>B70='[1]Tien 12T-2018'!B71</f>
        <v>1</v>
      </c>
      <c r="AI70" s="32"/>
    </row>
    <row r="71" spans="1:35" s="11" customFormat="1" ht="20.25" customHeight="1">
      <c r="A71" s="12">
        <v>57</v>
      </c>
      <c r="B71" s="13" t="str">
        <f>'[2]Tien 02T-2019'!B71</f>
        <v>Tiền Giang</v>
      </c>
      <c r="C71" s="27">
        <f>'[2]Tien 02T-2019'!C71</f>
        <v>1696330825.4250002</v>
      </c>
      <c r="D71" s="27">
        <v>1529564497</v>
      </c>
      <c r="E71" s="27">
        <v>166766328.4250002</v>
      </c>
      <c r="F71" s="27">
        <f>'[2]Tien 02T-2019'!F71</f>
        <v>1838861</v>
      </c>
      <c r="G71" s="27">
        <f>'[2]Tien 02T-2019'!G71</f>
        <v>0</v>
      </c>
      <c r="H71" s="27">
        <f>'[2]Tien 02T-2019'!H71</f>
        <v>1694491964.4250002</v>
      </c>
      <c r="I71" s="27">
        <f>'[2]Tien 02T-2019'!I71</f>
        <v>947288671.4970001</v>
      </c>
      <c r="J71" s="27">
        <f>'[2]Tien 02T-2019'!J71</f>
        <v>96955807.007</v>
      </c>
      <c r="K71" s="27">
        <f>'[2]Tien 02T-2019'!K71</f>
        <v>30420993.125</v>
      </c>
      <c r="L71" s="27">
        <f>'[2]Tien 02T-2019'!L71</f>
        <v>82388</v>
      </c>
      <c r="M71" s="27">
        <f>'[2]Tien 02T-2019'!M71</f>
        <v>759941268.967</v>
      </c>
      <c r="N71" s="27">
        <f>'[2]Tien 02T-2019'!N71</f>
        <v>32981460.398000002</v>
      </c>
      <c r="O71" s="27">
        <f>'[2]Tien 02T-2019'!O71</f>
        <v>26164164</v>
      </c>
      <c r="P71" s="27">
        <f>'[2]Tien 02T-2019'!P71</f>
        <v>0</v>
      </c>
      <c r="Q71" s="27">
        <f>'[2]Tien 02T-2019'!Q71</f>
        <v>742590</v>
      </c>
      <c r="R71" s="27">
        <f>'[2]Tien 02T-2019'!R71</f>
        <v>747203292.9280001</v>
      </c>
      <c r="S71" s="27">
        <f t="shared" si="14"/>
        <v>1567032776.2930002</v>
      </c>
      <c r="T71" s="28">
        <f t="shared" si="15"/>
        <v>0.1345515807030356</v>
      </c>
      <c r="U71" s="29">
        <v>1529564497</v>
      </c>
      <c r="V71" s="29">
        <f t="shared" si="16"/>
        <v>166766328.4250002</v>
      </c>
      <c r="W71" s="29">
        <f t="shared" si="24"/>
        <v>0</v>
      </c>
      <c r="X71" s="22">
        <f t="shared" si="17"/>
        <v>819829483.365</v>
      </c>
      <c r="Y71" s="31">
        <v>770146488</v>
      </c>
      <c r="Z71" s="32">
        <f t="shared" si="18"/>
        <v>0.06451109774456312</v>
      </c>
      <c r="AA71" s="32">
        <f t="shared" si="19"/>
        <v>0.5590399313687203</v>
      </c>
      <c r="AB71" s="34">
        <f t="shared" si="25"/>
        <v>18</v>
      </c>
      <c r="AC71" s="34">
        <f t="shared" si="26"/>
        <v>6</v>
      </c>
      <c r="AD71" s="34">
        <f t="shared" si="20"/>
        <v>0</v>
      </c>
      <c r="AE71" s="34">
        <f t="shared" si="21"/>
        <v>0</v>
      </c>
      <c r="AF71" s="34">
        <f t="shared" si="22"/>
        <v>0</v>
      </c>
      <c r="AG71" s="34">
        <f t="shared" si="23"/>
        <v>1.1920928955078125E-07</v>
      </c>
      <c r="AH71" s="35" t="b">
        <f>B71='[1]Tien 12T-2018'!B72</f>
        <v>1</v>
      </c>
      <c r="AI71" s="32"/>
    </row>
    <row r="72" spans="1:35" s="11" customFormat="1" ht="20.25" customHeight="1">
      <c r="A72" s="14">
        <v>58</v>
      </c>
      <c r="B72" s="13" t="str">
        <f>'[2]Tien 02T-2019'!B72</f>
        <v>Trà Vinh</v>
      </c>
      <c r="C72" s="27">
        <f>'[2]Tien 02T-2019'!C72</f>
        <v>735508180</v>
      </c>
      <c r="D72" s="27">
        <v>636078611</v>
      </c>
      <c r="E72" s="27">
        <v>99429569</v>
      </c>
      <c r="F72" s="27">
        <f>'[2]Tien 02T-2019'!F72</f>
        <v>118175</v>
      </c>
      <c r="G72" s="27">
        <f>'[2]Tien 02T-2019'!G72</f>
        <v>0</v>
      </c>
      <c r="H72" s="27">
        <f>'[2]Tien 02T-2019'!H72</f>
        <v>735390005</v>
      </c>
      <c r="I72" s="27">
        <f>'[2]Tien 02T-2019'!I72</f>
        <v>469101902</v>
      </c>
      <c r="J72" s="27">
        <f>'[2]Tien 02T-2019'!J72</f>
        <v>22916079</v>
      </c>
      <c r="K72" s="27">
        <f>'[2]Tien 02T-2019'!K72</f>
        <v>4025720</v>
      </c>
      <c r="L72" s="27">
        <f>'[2]Tien 02T-2019'!L72</f>
        <v>0</v>
      </c>
      <c r="M72" s="27">
        <f>'[2]Tien 02T-2019'!M72</f>
        <v>416140471</v>
      </c>
      <c r="N72" s="27">
        <f>'[2]Tien 02T-2019'!N72</f>
        <v>16592291</v>
      </c>
      <c r="O72" s="27">
        <f>'[2]Tien 02T-2019'!O72</f>
        <v>5974675</v>
      </c>
      <c r="P72" s="27">
        <f>'[2]Tien 02T-2019'!P72</f>
        <v>0</v>
      </c>
      <c r="Q72" s="27">
        <f>'[2]Tien 02T-2019'!Q72</f>
        <v>3452666</v>
      </c>
      <c r="R72" s="27">
        <f>'[2]Tien 02T-2019'!R72</f>
        <v>266288103</v>
      </c>
      <c r="S72" s="27">
        <f t="shared" si="14"/>
        <v>708448206</v>
      </c>
      <c r="T72" s="28">
        <f t="shared" si="15"/>
        <v>0.057432721728764166</v>
      </c>
      <c r="U72" s="29">
        <v>636078611</v>
      </c>
      <c r="V72" s="29">
        <f t="shared" si="16"/>
        <v>99429569</v>
      </c>
      <c r="W72" s="29">
        <f t="shared" si="24"/>
        <v>0</v>
      </c>
      <c r="X72" s="22">
        <f t="shared" si="17"/>
        <v>442160103</v>
      </c>
      <c r="Y72" s="31">
        <v>266847962</v>
      </c>
      <c r="Z72" s="32">
        <f t="shared" si="18"/>
        <v>0.6569738801302893</v>
      </c>
      <c r="AA72" s="32">
        <f t="shared" si="19"/>
        <v>0.6378954008220441</v>
      </c>
      <c r="AB72" s="34">
        <f t="shared" si="25"/>
        <v>42</v>
      </c>
      <c r="AC72" s="34">
        <f t="shared" si="26"/>
        <v>31</v>
      </c>
      <c r="AD72" s="34">
        <f t="shared" si="20"/>
        <v>0</v>
      </c>
      <c r="AE72" s="34">
        <f t="shared" si="21"/>
        <v>0</v>
      </c>
      <c r="AF72" s="34">
        <f t="shared" si="22"/>
        <v>0</v>
      </c>
      <c r="AG72" s="34">
        <f t="shared" si="23"/>
        <v>0</v>
      </c>
      <c r="AH72" s="35" t="b">
        <f>B72='[1]Tien 12T-2018'!B73</f>
        <v>1</v>
      </c>
      <c r="AI72" s="32"/>
    </row>
    <row r="73" spans="1:35" s="11" customFormat="1" ht="20.25" customHeight="1">
      <c r="A73" s="12">
        <v>59</v>
      </c>
      <c r="B73" s="13" t="str">
        <f>'[2]Tien 02T-2019'!B73</f>
        <v>TT Huế</v>
      </c>
      <c r="C73" s="27">
        <f>'[2]Tien 02T-2019'!C73</f>
        <v>712732462</v>
      </c>
      <c r="D73" s="27">
        <v>577397894</v>
      </c>
      <c r="E73" s="27">
        <v>135334568</v>
      </c>
      <c r="F73" s="27">
        <f>'[2]Tien 02T-2019'!F73</f>
        <v>426909</v>
      </c>
      <c r="G73" s="27">
        <f>'[2]Tien 02T-2019'!G73</f>
        <v>0</v>
      </c>
      <c r="H73" s="27">
        <f>'[2]Tien 02T-2019'!H73</f>
        <v>712305553</v>
      </c>
      <c r="I73" s="27">
        <f>'[2]Tien 02T-2019'!I73</f>
        <v>369332358</v>
      </c>
      <c r="J73" s="27">
        <f>'[2]Tien 02T-2019'!J73</f>
        <v>7587841</v>
      </c>
      <c r="K73" s="27">
        <f>'[2]Tien 02T-2019'!K73</f>
        <v>33219025</v>
      </c>
      <c r="L73" s="27">
        <f>'[2]Tien 02T-2019'!L73</f>
        <v>0</v>
      </c>
      <c r="M73" s="27">
        <f>'[2]Tien 02T-2019'!M73</f>
        <v>240936948</v>
      </c>
      <c r="N73" s="27">
        <f>'[2]Tien 02T-2019'!N73</f>
        <v>63479790</v>
      </c>
      <c r="O73" s="27">
        <f>'[2]Tien 02T-2019'!O73</f>
        <v>19610524</v>
      </c>
      <c r="P73" s="27">
        <f>'[2]Tien 02T-2019'!P73</f>
        <v>0</v>
      </c>
      <c r="Q73" s="27">
        <f>'[2]Tien 02T-2019'!Q73</f>
        <v>4498230</v>
      </c>
      <c r="R73" s="27">
        <f>'[2]Tien 02T-2019'!R73</f>
        <v>342973195</v>
      </c>
      <c r="S73" s="27">
        <f t="shared" si="14"/>
        <v>671498687</v>
      </c>
      <c r="T73" s="28">
        <f t="shared" si="15"/>
        <v>0.11048819610872004</v>
      </c>
      <c r="U73" s="29">
        <v>577397894</v>
      </c>
      <c r="V73" s="29">
        <f t="shared" si="16"/>
        <v>135334568</v>
      </c>
      <c r="W73" s="29">
        <f t="shared" si="24"/>
        <v>0</v>
      </c>
      <c r="X73" s="22">
        <f t="shared" si="17"/>
        <v>328525492</v>
      </c>
      <c r="Y73" s="31">
        <v>209101593</v>
      </c>
      <c r="Z73" s="32">
        <f t="shared" si="18"/>
        <v>0.5711285948931054</v>
      </c>
      <c r="AA73" s="32">
        <f t="shared" si="19"/>
        <v>0.5185027077838884</v>
      </c>
      <c r="AB73" s="34">
        <f t="shared" si="25"/>
        <v>43</v>
      </c>
      <c r="AC73" s="34">
        <f t="shared" si="26"/>
        <v>11</v>
      </c>
      <c r="AD73" s="34">
        <f t="shared" si="20"/>
        <v>0</v>
      </c>
      <c r="AE73" s="34">
        <f t="shared" si="21"/>
        <v>0</v>
      </c>
      <c r="AF73" s="34">
        <f t="shared" si="22"/>
        <v>0</v>
      </c>
      <c r="AG73" s="34">
        <f t="shared" si="23"/>
        <v>0</v>
      </c>
      <c r="AH73" s="35" t="b">
        <f>B73='[1]Tien 12T-2018'!B74</f>
        <v>1</v>
      </c>
      <c r="AI73" s="32"/>
    </row>
    <row r="74" spans="1:35" s="11" customFormat="1" ht="20.25" customHeight="1">
      <c r="A74" s="14">
        <v>60</v>
      </c>
      <c r="B74" s="13" t="str">
        <f>'[2]Tien 02T-2019'!B74</f>
        <v>Tuyên Quang</v>
      </c>
      <c r="C74" s="27">
        <f>'[2]Tien 02T-2019'!C74</f>
        <v>118727511</v>
      </c>
      <c r="D74" s="27">
        <v>101881794</v>
      </c>
      <c r="E74" s="27">
        <v>16845717</v>
      </c>
      <c r="F74" s="27">
        <f>'[2]Tien 02T-2019'!F74</f>
        <v>222561</v>
      </c>
      <c r="G74" s="27">
        <f>'[2]Tien 02T-2019'!G74</f>
        <v>0</v>
      </c>
      <c r="H74" s="27">
        <f>'[2]Tien 02T-2019'!H74</f>
        <v>118504950</v>
      </c>
      <c r="I74" s="27">
        <f>'[2]Tien 02T-2019'!I74</f>
        <v>49218147</v>
      </c>
      <c r="J74" s="27">
        <f>'[2]Tien 02T-2019'!J74</f>
        <v>3220485</v>
      </c>
      <c r="K74" s="27">
        <f>'[2]Tien 02T-2019'!K74</f>
        <v>77330</v>
      </c>
      <c r="L74" s="27">
        <f>'[2]Tien 02T-2019'!L74</f>
        <v>103019</v>
      </c>
      <c r="M74" s="27">
        <f>'[2]Tien 02T-2019'!M74</f>
        <v>29362967</v>
      </c>
      <c r="N74" s="27">
        <f>'[2]Tien 02T-2019'!N74</f>
        <v>16263850</v>
      </c>
      <c r="O74" s="27">
        <f>'[2]Tien 02T-2019'!O74</f>
        <v>0</v>
      </c>
      <c r="P74" s="27">
        <f>'[2]Tien 02T-2019'!P74</f>
        <v>0</v>
      </c>
      <c r="Q74" s="27">
        <f>'[2]Tien 02T-2019'!Q74</f>
        <v>190496</v>
      </c>
      <c r="R74" s="27">
        <f>'[2]Tien 02T-2019'!R74</f>
        <v>69286803</v>
      </c>
      <c r="S74" s="27">
        <f t="shared" si="14"/>
        <v>115104116</v>
      </c>
      <c r="T74" s="28">
        <f t="shared" si="15"/>
        <v>0.06909715638014573</v>
      </c>
      <c r="U74" s="29">
        <v>101881794</v>
      </c>
      <c r="V74" s="29">
        <f t="shared" si="16"/>
        <v>16845717</v>
      </c>
      <c r="W74" s="29">
        <f t="shared" si="24"/>
        <v>0</v>
      </c>
      <c r="X74" s="22">
        <f t="shared" si="17"/>
        <v>45817313</v>
      </c>
      <c r="Y74" s="31">
        <v>33150693</v>
      </c>
      <c r="Z74" s="32">
        <f t="shared" si="18"/>
        <v>0.3820921632015355</v>
      </c>
      <c r="AA74" s="32">
        <f t="shared" si="19"/>
        <v>0.41532566361152</v>
      </c>
      <c r="AB74" s="34">
        <f t="shared" si="25"/>
        <v>58</v>
      </c>
      <c r="AC74" s="34">
        <f t="shared" si="26"/>
        <v>23</v>
      </c>
      <c r="AD74" s="34">
        <f t="shared" si="20"/>
        <v>0</v>
      </c>
      <c r="AE74" s="34">
        <f t="shared" si="21"/>
        <v>0</v>
      </c>
      <c r="AF74" s="34">
        <f t="shared" si="22"/>
        <v>0</v>
      </c>
      <c r="AG74" s="34">
        <f t="shared" si="23"/>
        <v>0</v>
      </c>
      <c r="AH74" s="35" t="b">
        <f>B74='[1]Tien 12T-2018'!B75</f>
        <v>1</v>
      </c>
      <c r="AI74" s="32"/>
    </row>
    <row r="75" spans="1:35" s="11" customFormat="1" ht="20.25" customHeight="1">
      <c r="A75" s="12">
        <v>61</v>
      </c>
      <c r="B75" s="13" t="str">
        <f>'[2]Tien 02T-2019'!B75</f>
        <v>Vĩnh Long</v>
      </c>
      <c r="C75" s="27">
        <f>'[2]Tien 02T-2019'!C75</f>
        <v>1752547088</v>
      </c>
      <c r="D75" s="27">
        <v>1472576853</v>
      </c>
      <c r="E75" s="27">
        <v>279970235</v>
      </c>
      <c r="F75" s="27">
        <f>'[2]Tien 02T-2019'!F75</f>
        <v>48352252</v>
      </c>
      <c r="G75" s="27">
        <f>'[2]Tien 02T-2019'!G75</f>
        <v>29446</v>
      </c>
      <c r="H75" s="27">
        <f>'[2]Tien 02T-2019'!H75</f>
        <v>1704194836</v>
      </c>
      <c r="I75" s="27">
        <f>'[2]Tien 02T-2019'!I75</f>
        <v>708485998</v>
      </c>
      <c r="J75" s="27">
        <f>'[2]Tien 02T-2019'!J75</f>
        <v>22661394</v>
      </c>
      <c r="K75" s="27">
        <f>'[2]Tien 02T-2019'!K75</f>
        <v>2775424</v>
      </c>
      <c r="L75" s="27">
        <f>'[2]Tien 02T-2019'!L75</f>
        <v>2577</v>
      </c>
      <c r="M75" s="27">
        <f>'[2]Tien 02T-2019'!M75</f>
        <v>633722080</v>
      </c>
      <c r="N75" s="27">
        <f>'[2]Tien 02T-2019'!N75</f>
        <v>45184146</v>
      </c>
      <c r="O75" s="27">
        <f>'[2]Tien 02T-2019'!O75</f>
        <v>3808275</v>
      </c>
      <c r="P75" s="27">
        <f>'[2]Tien 02T-2019'!P75</f>
        <v>0</v>
      </c>
      <c r="Q75" s="27">
        <f>'[2]Tien 02T-2019'!Q75</f>
        <v>332102</v>
      </c>
      <c r="R75" s="27">
        <f>'[2]Tien 02T-2019'!R75</f>
        <v>995708838</v>
      </c>
      <c r="S75" s="27">
        <f t="shared" si="14"/>
        <v>1678755441</v>
      </c>
      <c r="T75" s="28">
        <f t="shared" si="15"/>
        <v>0.035906701151206095</v>
      </c>
      <c r="U75" s="29">
        <v>1472576853</v>
      </c>
      <c r="V75" s="29">
        <f t="shared" si="16"/>
        <v>279970235</v>
      </c>
      <c r="W75" s="29">
        <f t="shared" si="24"/>
        <v>0</v>
      </c>
      <c r="X75" s="22">
        <f t="shared" si="17"/>
        <v>683046603</v>
      </c>
      <c r="Y75" s="31">
        <v>361393356</v>
      </c>
      <c r="Z75" s="32">
        <f t="shared" si="18"/>
        <v>0.8900364150579458</v>
      </c>
      <c r="AA75" s="32">
        <f t="shared" si="19"/>
        <v>0.41573063304365043</v>
      </c>
      <c r="AB75" s="34">
        <f t="shared" si="25"/>
        <v>17</v>
      </c>
      <c r="AC75" s="34">
        <f t="shared" si="26"/>
        <v>49</v>
      </c>
      <c r="AD75" s="34">
        <f t="shared" si="20"/>
        <v>0</v>
      </c>
      <c r="AE75" s="34">
        <f t="shared" si="21"/>
        <v>0</v>
      </c>
      <c r="AF75" s="34">
        <f t="shared" si="22"/>
        <v>0</v>
      </c>
      <c r="AG75" s="34">
        <f t="shared" si="23"/>
        <v>0</v>
      </c>
      <c r="AH75" s="35" t="b">
        <f>B75='[1]Tien 12T-2018'!B76</f>
        <v>1</v>
      </c>
      <c r="AI75" s="32"/>
    </row>
    <row r="76" spans="1:35" s="11" customFormat="1" ht="20.25" customHeight="1">
      <c r="A76" s="14">
        <v>62</v>
      </c>
      <c r="B76" s="13" t="str">
        <f>'[2]Tien 02T-2019'!B76</f>
        <v>Vĩnh Phúc</v>
      </c>
      <c r="C76" s="27">
        <f>'[2]Tien 02T-2019'!C76</f>
        <v>742163694</v>
      </c>
      <c r="D76" s="27">
        <v>580249090</v>
      </c>
      <c r="E76" s="27">
        <v>161914604</v>
      </c>
      <c r="F76" s="27">
        <f>'[2]Tien 02T-2019'!F76</f>
        <v>28253714</v>
      </c>
      <c r="G76" s="27">
        <f>'[2]Tien 02T-2019'!G76</f>
        <v>0</v>
      </c>
      <c r="H76" s="27">
        <f>'[2]Tien 02T-2019'!H76</f>
        <v>713909980</v>
      </c>
      <c r="I76" s="27">
        <f>'[2]Tien 02T-2019'!I76</f>
        <v>424582970</v>
      </c>
      <c r="J76" s="27">
        <f>'[2]Tien 02T-2019'!J76</f>
        <v>18496705</v>
      </c>
      <c r="K76" s="27">
        <f>'[2]Tien 02T-2019'!K76</f>
        <v>513483</v>
      </c>
      <c r="L76" s="27">
        <f>'[2]Tien 02T-2019'!L76</f>
        <v>70000</v>
      </c>
      <c r="M76" s="27">
        <f>'[2]Tien 02T-2019'!M76</f>
        <v>373618553</v>
      </c>
      <c r="N76" s="27">
        <f>'[2]Tien 02T-2019'!N76</f>
        <v>31856229</v>
      </c>
      <c r="O76" s="27">
        <f>'[2]Tien 02T-2019'!O76</f>
        <v>28000</v>
      </c>
      <c r="P76" s="27">
        <f>'[2]Tien 02T-2019'!P76</f>
        <v>0</v>
      </c>
      <c r="Q76" s="27">
        <f>'[2]Tien 02T-2019'!Q76</f>
        <v>0</v>
      </c>
      <c r="R76" s="27">
        <f>'[2]Tien 02T-2019'!R76</f>
        <v>289327010</v>
      </c>
      <c r="S76" s="27">
        <f t="shared" si="14"/>
        <v>694829792</v>
      </c>
      <c r="T76" s="28">
        <f t="shared" si="15"/>
        <v>0.04493865592395286</v>
      </c>
      <c r="U76" s="29">
        <v>580249090</v>
      </c>
      <c r="V76" s="29">
        <f t="shared" si="16"/>
        <v>161914604</v>
      </c>
      <c r="W76" s="29">
        <f t="shared" si="24"/>
        <v>0</v>
      </c>
      <c r="X76" s="22">
        <f t="shared" si="17"/>
        <v>405502782</v>
      </c>
      <c r="Y76" s="31">
        <v>301617629</v>
      </c>
      <c r="Z76" s="32">
        <f t="shared" si="18"/>
        <v>0.3444266614800556</v>
      </c>
      <c r="AA76" s="32">
        <f t="shared" si="19"/>
        <v>0.5947290021075207</v>
      </c>
      <c r="AB76" s="34">
        <f t="shared" si="25"/>
        <v>41</v>
      </c>
      <c r="AC76" s="34">
        <f t="shared" si="26"/>
        <v>41</v>
      </c>
      <c r="AD76" s="34">
        <f t="shared" si="20"/>
        <v>0</v>
      </c>
      <c r="AE76" s="34">
        <f t="shared" si="21"/>
        <v>0</v>
      </c>
      <c r="AF76" s="34">
        <f t="shared" si="22"/>
        <v>0</v>
      </c>
      <c r="AG76" s="34">
        <f t="shared" si="23"/>
        <v>0</v>
      </c>
      <c r="AH76" s="35" t="b">
        <f>B76='[1]Tien 12T-2018'!B77</f>
        <v>1</v>
      </c>
      <c r="AI76" s="32"/>
    </row>
    <row r="77" spans="1:35" s="11" customFormat="1" ht="20.25" customHeight="1">
      <c r="A77" s="12">
        <v>63</v>
      </c>
      <c r="B77" s="13" t="str">
        <f>'[2]Tien 02T-2019'!B77</f>
        <v>Yên Bái</v>
      </c>
      <c r="C77" s="27">
        <f>'[2]Tien 02T-2019'!C77</f>
        <v>244819814</v>
      </c>
      <c r="D77" s="27">
        <v>191902734</v>
      </c>
      <c r="E77" s="27">
        <v>52917080</v>
      </c>
      <c r="F77" s="27">
        <f>'[2]Tien 02T-2019'!F77</f>
        <v>29777</v>
      </c>
      <c r="G77" s="27">
        <f>'[2]Tien 02T-2019'!G77</f>
        <v>0</v>
      </c>
      <c r="H77" s="27">
        <f>'[2]Tien 02T-2019'!H77</f>
        <v>244790037</v>
      </c>
      <c r="I77" s="27">
        <f>'[2]Tien 02T-2019'!I77</f>
        <v>129570223</v>
      </c>
      <c r="J77" s="27">
        <f>'[2]Tien 02T-2019'!J77</f>
        <v>3923423</v>
      </c>
      <c r="K77" s="27">
        <f>'[2]Tien 02T-2019'!K77</f>
        <v>1036794</v>
      </c>
      <c r="L77" s="27">
        <f>'[2]Tien 02T-2019'!L77</f>
        <v>27955</v>
      </c>
      <c r="M77" s="27">
        <f>'[2]Tien 02T-2019'!M77</f>
        <v>65516532</v>
      </c>
      <c r="N77" s="27">
        <f>'[2]Tien 02T-2019'!N77</f>
        <v>59055721</v>
      </c>
      <c r="O77" s="27">
        <f>'[2]Tien 02T-2019'!O77</f>
        <v>9798</v>
      </c>
      <c r="P77" s="27">
        <f>'[2]Tien 02T-2019'!P77</f>
        <v>0</v>
      </c>
      <c r="Q77" s="27">
        <f>'[2]Tien 02T-2019'!Q77</f>
        <v>0</v>
      </c>
      <c r="R77" s="27">
        <f>'[2]Tien 02T-2019'!R77</f>
        <v>115219814</v>
      </c>
      <c r="S77" s="27">
        <f t="shared" si="14"/>
        <v>239801865</v>
      </c>
      <c r="T77" s="28">
        <f t="shared" si="15"/>
        <v>0.038497826773054175</v>
      </c>
      <c r="U77" s="29">
        <v>191902734</v>
      </c>
      <c r="V77" s="29">
        <f t="shared" si="16"/>
        <v>52917080</v>
      </c>
      <c r="W77" s="29">
        <f t="shared" si="24"/>
        <v>0</v>
      </c>
      <c r="X77" s="22">
        <f t="shared" si="17"/>
        <v>124582051</v>
      </c>
      <c r="Y77" s="31">
        <v>47352935</v>
      </c>
      <c r="Z77" s="32">
        <f t="shared" si="18"/>
        <v>1.6309256437853323</v>
      </c>
      <c r="AA77" s="32">
        <f t="shared" si="19"/>
        <v>0.5293116688405092</v>
      </c>
      <c r="AB77" s="34">
        <f t="shared" si="25"/>
        <v>54</v>
      </c>
      <c r="AC77" s="34">
        <f t="shared" si="26"/>
        <v>47</v>
      </c>
      <c r="AD77" s="34">
        <f t="shared" si="20"/>
        <v>0</v>
      </c>
      <c r="AE77" s="34">
        <f t="shared" si="21"/>
        <v>0</v>
      </c>
      <c r="AF77" s="34">
        <f t="shared" si="22"/>
        <v>0</v>
      </c>
      <c r="AG77" s="34">
        <f t="shared" si="23"/>
        <v>0</v>
      </c>
      <c r="AH77" s="35" t="b">
        <f>B77='[1]Tien 12T-2018'!B78</f>
        <v>1</v>
      </c>
      <c r="AI77" s="32"/>
    </row>
    <row r="78" spans="2:20" ht="15.75">
      <c r="B78" s="55"/>
      <c r="C78" s="55"/>
      <c r="D78" s="55"/>
      <c r="E78" s="55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56" t="s">
        <v>55</v>
      </c>
      <c r="Q78" s="56"/>
      <c r="R78" s="56"/>
      <c r="S78" s="56"/>
      <c r="T78" s="56"/>
    </row>
    <row r="79" spans="2:20" ht="15.75" customHeight="1">
      <c r="B79" s="19"/>
      <c r="C79" s="41" t="s">
        <v>38</v>
      </c>
      <c r="D79" s="41"/>
      <c r="E79" s="41"/>
      <c r="F79" s="18"/>
      <c r="G79" s="18"/>
      <c r="H79" s="19"/>
      <c r="I79" s="19"/>
      <c r="J79" s="19"/>
      <c r="K79" s="19"/>
      <c r="L79" s="19"/>
      <c r="M79" s="19"/>
      <c r="N79" s="19"/>
      <c r="O79" s="40" t="s">
        <v>56</v>
      </c>
      <c r="P79" s="40"/>
      <c r="Q79" s="40"/>
      <c r="R79" s="40"/>
      <c r="S79" s="19"/>
      <c r="T79" s="19"/>
    </row>
    <row r="80" spans="2:20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40"/>
      <c r="P80" s="40"/>
      <c r="Q80" s="40"/>
      <c r="R80" s="40"/>
      <c r="S80" s="19"/>
      <c r="T80" s="19"/>
    </row>
    <row r="81" spans="2:20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0"/>
      <c r="P81" s="30"/>
      <c r="Q81" s="30"/>
      <c r="R81" s="30"/>
      <c r="S81" s="19"/>
      <c r="T81" s="19"/>
    </row>
    <row r="82" spans="2:20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0"/>
      <c r="P82" s="30"/>
      <c r="Q82" s="30"/>
      <c r="R82" s="30"/>
      <c r="S82" s="19"/>
      <c r="T82" s="19"/>
    </row>
    <row r="83" spans="2:20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0"/>
      <c r="P83" s="30"/>
      <c r="Q83" s="30"/>
      <c r="R83" s="30"/>
      <c r="S83" s="19"/>
      <c r="T83" s="19"/>
    </row>
    <row r="84" spans="2:20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0"/>
      <c r="P84" s="30"/>
      <c r="Q84" s="30"/>
      <c r="R84" s="30"/>
      <c r="S84" s="19"/>
      <c r="T84" s="19"/>
    </row>
    <row r="85" spans="2:20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0"/>
      <c r="P85" s="30"/>
      <c r="Q85" s="30"/>
      <c r="R85" s="30"/>
      <c r="S85" s="19"/>
      <c r="T85" s="19"/>
    </row>
    <row r="86" spans="2:20" ht="15.75">
      <c r="B86" s="19"/>
      <c r="C86" s="41" t="s">
        <v>46</v>
      </c>
      <c r="D86" s="41"/>
      <c r="E86" s="41"/>
      <c r="F86" s="18"/>
      <c r="G86" s="18"/>
      <c r="H86" s="19"/>
      <c r="I86" s="19"/>
      <c r="J86" s="19"/>
      <c r="K86" s="19"/>
      <c r="L86" s="19"/>
      <c r="M86" s="19"/>
      <c r="N86" s="19"/>
      <c r="O86" s="40" t="s">
        <v>57</v>
      </c>
      <c r="P86" s="40"/>
      <c r="Q86" s="40"/>
      <c r="R86" s="40"/>
      <c r="S86" s="19"/>
      <c r="T86" s="19"/>
    </row>
    <row r="87" ht="12.75">
      <c r="B87" s="17"/>
    </row>
  </sheetData>
  <sheetProtection/>
  <mergeCells count="47">
    <mergeCell ref="AA8:AA12"/>
    <mergeCell ref="Y8:Y12"/>
    <mergeCell ref="Z8:Z12"/>
    <mergeCell ref="B1:H1"/>
    <mergeCell ref="B2:H2"/>
    <mergeCell ref="A3:M3"/>
    <mergeCell ref="A4:T6"/>
    <mergeCell ref="Q7:T7"/>
    <mergeCell ref="A8:A12"/>
    <mergeCell ref="B8:B12"/>
    <mergeCell ref="C8:E8"/>
    <mergeCell ref="F8:F12"/>
    <mergeCell ref="G8:G12"/>
    <mergeCell ref="H8:R8"/>
    <mergeCell ref="S8:S12"/>
    <mergeCell ref="T8:T12"/>
    <mergeCell ref="O11:O12"/>
    <mergeCell ref="P11:P12"/>
    <mergeCell ref="Q11:Q12"/>
    <mergeCell ref="V8:V12"/>
    <mergeCell ref="X8:X12"/>
    <mergeCell ref="J10:Q10"/>
    <mergeCell ref="J11:J12"/>
    <mergeCell ref="K11:K12"/>
    <mergeCell ref="L11:L12"/>
    <mergeCell ref="M11:M12"/>
    <mergeCell ref="N11:N12"/>
    <mergeCell ref="W8:W12"/>
    <mergeCell ref="U8:U12"/>
    <mergeCell ref="C86:E86"/>
    <mergeCell ref="O86:R86"/>
    <mergeCell ref="O80:R80"/>
    <mergeCell ref="AB8:AB12"/>
    <mergeCell ref="AC8:AC12"/>
    <mergeCell ref="C9:C12"/>
    <mergeCell ref="D9:E9"/>
    <mergeCell ref="H9:H12"/>
    <mergeCell ref="I9:Q9"/>
    <mergeCell ref="R9:R12"/>
    <mergeCell ref="A13:B13"/>
    <mergeCell ref="B78:E78"/>
    <mergeCell ref="P78:T78"/>
    <mergeCell ref="C79:E79"/>
    <mergeCell ref="O79:R79"/>
    <mergeCell ref="D10:D12"/>
    <mergeCell ref="E10:E12"/>
    <mergeCell ref="I10:I12"/>
  </mergeCells>
  <printOptions/>
  <pageMargins left="0.25" right="0.236220472440945" top="0.47244094488189" bottom="0.5" header="0.31496062992126" footer="0.31496062992126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Đinh Nam Hải</cp:lastModifiedBy>
  <cp:lastPrinted>2018-09-07T02:17:19Z</cp:lastPrinted>
  <dcterms:created xsi:type="dcterms:W3CDTF">2015-11-10T02:15:15Z</dcterms:created>
  <dcterms:modified xsi:type="dcterms:W3CDTF">2018-12-10T06:41:34Z</dcterms:modified>
  <cp:category/>
  <cp:version/>
  <cp:contentType/>
  <cp:contentStatus/>
</cp:coreProperties>
</file>